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4" sheetId="1" r:id="rId1"/>
    <sheet name="продолжение приложения 4" sheetId="2" r:id="rId2"/>
  </sheets>
  <calcPr calcId="124519"/>
</workbook>
</file>

<file path=xl/calcChain.xml><?xml version="1.0" encoding="utf-8"?>
<calcChain xmlns="http://schemas.openxmlformats.org/spreadsheetml/2006/main">
  <c r="G37" i="1"/>
  <c r="H37"/>
  <c r="I37"/>
  <c r="J37"/>
  <c r="F37"/>
  <c r="F16" i="2"/>
  <c r="G36" i="1"/>
  <c r="H36"/>
  <c r="I36"/>
  <c r="F36"/>
  <c r="J35"/>
  <c r="F11" i="2" l="1"/>
  <c r="F12"/>
  <c r="F13"/>
  <c r="F14"/>
  <c r="F15"/>
  <c r="J34" i="1"/>
  <c r="J33"/>
  <c r="J32"/>
  <c r="G26"/>
  <c r="H26"/>
  <c r="I26"/>
  <c r="F26"/>
  <c r="J25"/>
  <c r="J24"/>
  <c r="J31" l="1"/>
  <c r="J30"/>
  <c r="J29"/>
  <c r="J28"/>
  <c r="J23"/>
  <c r="J22"/>
  <c r="J21"/>
  <c r="J20"/>
  <c r="J36" l="1"/>
  <c r="J26"/>
</calcChain>
</file>

<file path=xl/sharedStrings.xml><?xml version="1.0" encoding="utf-8"?>
<sst xmlns="http://schemas.openxmlformats.org/spreadsheetml/2006/main" count="128" uniqueCount="86">
  <si>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</si>
  <si>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</si>
  <si>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</si>
  <si>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</si>
  <si>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</si>
  <si>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 наименование субъекта естественной монополии, вид деятельности,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</si>
  <si>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</si>
  <si>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</si>
  <si>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</si>
  <si>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</si>
  <si>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</si>
  <si>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</si>
  <si>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</si>
  <si>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</si>
  <si>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</si>
  <si>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</si>
  <si>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</si>
  <si>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</si>
  <si>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</si>
  <si>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</si>
  <si>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</si>
  <si>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</si>
  <si>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</si>
  <si>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</si>
  <si>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</si>
  <si>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</si>
  <si>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</si>
  <si>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</si>
  <si>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</si>
  <si>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</si>
  <si>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</si>
  <si>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</si>
  <si>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</si>
  <si>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</si>
  <si>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 xml:space="preserve"> Западно-Казахстанский филиал РГП "Казводхоз" КВР МСХ РК</t>
  </si>
  <si>
    <t>кем утвержден(а) программа (проект) (дата, номер приказа)</t>
  </si>
  <si>
    <r>
      <t>Показатели эффективности, надежности и качества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</si>
  <si>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1.2.</t>
  </si>
  <si>
    <t>объект</t>
  </si>
  <si>
    <t>1.3.</t>
  </si>
  <si>
    <t>ВСЕГО</t>
  </si>
  <si>
    <t>шт</t>
  </si>
  <si>
    <t>Н.Джумагалиев</t>
  </si>
  <si>
    <t>Наименование регулируемых услуг (товаров, работ)</t>
  </si>
  <si>
    <t>Каменский ПУ (услуги по подаче питьвой воды)</t>
  </si>
  <si>
    <t>Бокейординский ПУ (услуги по подаче питьевой воды)</t>
  </si>
  <si>
    <t>Директор ЗКФ РГП "Казводхоз"</t>
  </si>
  <si>
    <t>2.1.</t>
  </si>
  <si>
    <t>2.2.</t>
  </si>
  <si>
    <t>2.3.</t>
  </si>
  <si>
    <t>2.4.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</si>
  <si>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</si>
  <si>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</si>
  <si>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>Итого</t>
  </si>
  <si>
    <t>Исп. Кофанова ТС</t>
  </si>
  <si>
    <t>тел.8(7112)534830</t>
  </si>
  <si>
    <t>Износ техники, замена на новую</t>
  </si>
  <si>
    <t>2.5.</t>
  </si>
  <si>
    <t>2.6.</t>
  </si>
  <si>
    <t>план         (2018 год)</t>
  </si>
  <si>
    <t>Исполнение планируется на декабрь</t>
  </si>
  <si>
    <t>Аварийно-водопроводная машина на базе Урал</t>
  </si>
  <si>
    <t>Трактор Беларус 80.1 МТЗ</t>
  </si>
  <si>
    <t>Насос погружной артезианский ЭЦВ8-40-60</t>
  </si>
  <si>
    <t>Станция  управления и защиты СУЗ-40</t>
  </si>
  <si>
    <t>Приобретение и монтаж пожарной сигнализации 2-х производственных помещений (РМЦ и гараж для техники аварийной бригады)</t>
  </si>
  <si>
    <r>
      <t xml:space="preserve">Капитальный ремонт зданий насосной станции </t>
    </r>
    <r>
      <rPr>
        <b/>
        <i/>
        <sz val="10"/>
        <color theme="1"/>
        <rFont val="Calibri"/>
        <family val="2"/>
        <charset val="204"/>
      </rPr>
      <t>ІІ</t>
    </r>
    <r>
      <rPr>
        <b/>
        <i/>
        <sz val="10"/>
        <color theme="1"/>
        <rFont val="Times New Roman"/>
        <family val="1"/>
        <charset val="204"/>
      </rPr>
      <t>-І Балаган Каменского ПУ</t>
    </r>
  </si>
  <si>
    <t>Станция  компрессорная передвижная ПКСД-1,5/16</t>
  </si>
  <si>
    <t>Сварочный агрегат АДД-4004+ВГ</t>
  </si>
  <si>
    <t>Сверлильный станок настольный JET JDP-15 900Вт-22 мм</t>
  </si>
  <si>
    <t>Автомобиль УАЗ патриот</t>
  </si>
  <si>
    <t>БМ-205Д Машина бурильно-крановая</t>
  </si>
  <si>
    <t>Стационарный компресор</t>
  </si>
  <si>
    <t>Компьютер в комплекте</t>
  </si>
  <si>
    <r>
      <t xml:space="preserve">Капитальный ремонт Н/С </t>
    </r>
    <r>
      <rPr>
        <b/>
        <i/>
        <sz val="10"/>
        <color theme="1"/>
        <rFont val="Calibri"/>
        <family val="2"/>
        <charset val="204"/>
      </rPr>
      <t>ІІ</t>
    </r>
    <r>
      <rPr>
        <b/>
        <i/>
        <sz val="10"/>
        <color theme="1"/>
        <rFont val="Times New Roman"/>
        <family val="1"/>
        <charset val="204"/>
      </rPr>
      <t>-подъема и гаража для автотехники</t>
    </r>
  </si>
  <si>
    <t>Исполнение в декабре</t>
  </si>
  <si>
    <t xml:space="preserve">      Совмесный приказ ДАРЕМ по ЗКО №142-ОД от 28.08.2018г и КВР МСХ РК № 224 от 05.09.2018г. </t>
  </si>
  <si>
    <r>
      <t>    </t>
    </r>
    <r>
      <rPr>
        <b/>
        <sz val="11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второе полугодие 2018 года</t>
    </r>
  </si>
  <si>
    <t>1. Каменский ПУ</t>
  </si>
  <si>
    <t>1.4.</t>
  </si>
  <si>
    <t>1.5.</t>
  </si>
  <si>
    <t>1.6.</t>
  </si>
  <si>
    <t>2. Бокейординский ПУ</t>
  </si>
  <si>
    <t>2.7.</t>
  </si>
  <si>
    <t>2.8.</t>
  </si>
  <si>
    <t>факт текущего года                        (2-е полугодие) 10 месяцев 2018г</t>
  </si>
</sst>
</file>

<file path=xl/styles.xml><?xml version="1.0" encoding="utf-8"?>
<styleSheet xmlns="http://schemas.openxmlformats.org/spreadsheetml/2006/main">
  <numFmts count="1"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0" xfId="0" applyFont="1"/>
    <xf numFmtId="0" fontId="8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6" fillId="2" borderId="4" xfId="0" applyFont="1" applyFill="1" applyBorder="1"/>
    <xf numFmtId="0" fontId="12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6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/>
    <xf numFmtId="0" fontId="9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6" xfId="0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="70" zoomScaleNormal="70" workbookViewId="0">
      <selection activeCell="A10" sqref="A10:S10"/>
    </sheetView>
  </sheetViews>
  <sheetFormatPr defaultRowHeight="15"/>
  <cols>
    <col min="1" max="1" width="4.5703125" style="1" customWidth="1"/>
    <col min="2" max="2" width="43.5703125" style="1" customWidth="1"/>
    <col min="3" max="3" width="7" style="1" customWidth="1"/>
    <col min="4" max="4" width="7.28515625" style="1" customWidth="1"/>
    <col min="5" max="5" width="7.42578125" style="1" customWidth="1"/>
    <col min="6" max="6" width="11.5703125" style="1" bestFit="1" customWidth="1"/>
    <col min="7" max="7" width="9.140625" style="1"/>
    <col min="8" max="8" width="11.5703125" style="1" customWidth="1"/>
    <col min="9" max="9" width="9.140625" style="1"/>
    <col min="10" max="10" width="13.140625" style="1" customWidth="1"/>
    <col min="11" max="11" width="13.7109375" style="1" customWidth="1"/>
    <col min="12" max="12" width="6.7109375" style="1" customWidth="1"/>
    <col min="13" max="13" width="6.5703125" style="1" customWidth="1"/>
    <col min="14" max="14" width="10.7109375" style="1" customWidth="1"/>
    <col min="15" max="15" width="11.140625" style="1" customWidth="1"/>
    <col min="16" max="16" width="6.140625" style="1" customWidth="1"/>
    <col min="17" max="17" width="6" style="1" customWidth="1"/>
    <col min="18" max="18" width="6.85546875" style="1" customWidth="1"/>
    <col min="19" max="19" width="8.140625" style="1" customWidth="1"/>
    <col min="20" max="16384" width="9.140625" style="1"/>
  </cols>
  <sheetData>
    <row r="1" spans="1:19">
      <c r="R1" s="2" t="s">
        <v>0</v>
      </c>
    </row>
    <row r="2" spans="1:19">
      <c r="R2" s="2" t="s">
        <v>1</v>
      </c>
    </row>
    <row r="3" spans="1:19">
      <c r="R3" s="2" t="s">
        <v>2</v>
      </c>
    </row>
    <row r="4" spans="1:19">
      <c r="R4" s="2" t="s">
        <v>3</v>
      </c>
    </row>
    <row r="5" spans="1:19">
      <c r="R5" s="2" t="s">
        <v>4</v>
      </c>
    </row>
    <row r="6" spans="1:19" ht="8.25" customHeight="1">
      <c r="R6" s="2"/>
    </row>
    <row r="7" spans="1:19">
      <c r="A7" s="81" t="s">
        <v>51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>
      <c r="A8" s="82" t="s">
        <v>77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5.25" customHeight="1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>
      <c r="A10" s="84" t="s">
        <v>34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>
      <c r="A11" s="86" t="s">
        <v>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>
      <c r="A12" s="80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1:19">
      <c r="H13" s="1" t="s">
        <v>35</v>
      </c>
    </row>
    <row r="14" spans="1:19" ht="6" customHeight="1"/>
    <row r="15" spans="1:19" ht="15.75" customHeight="1">
      <c r="A15" s="79" t="s">
        <v>6</v>
      </c>
      <c r="B15" s="89" t="s">
        <v>7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spans="1:19" ht="65.25" customHeight="1">
      <c r="A16" s="79"/>
      <c r="B16" s="79" t="s">
        <v>8</v>
      </c>
      <c r="C16" s="87" t="s">
        <v>9</v>
      </c>
      <c r="D16" s="79" t="s">
        <v>10</v>
      </c>
      <c r="E16" s="79"/>
      <c r="F16" s="79" t="s">
        <v>11</v>
      </c>
      <c r="G16" s="79"/>
      <c r="H16" s="79" t="s">
        <v>12</v>
      </c>
      <c r="I16" s="79"/>
      <c r="J16" s="79"/>
      <c r="K16" s="79"/>
      <c r="L16" s="90" t="s">
        <v>13</v>
      </c>
      <c r="M16" s="91"/>
      <c r="N16" s="91"/>
      <c r="O16" s="92"/>
      <c r="P16" s="79" t="s">
        <v>14</v>
      </c>
      <c r="Q16" s="79"/>
      <c r="R16" s="79" t="s">
        <v>15</v>
      </c>
      <c r="S16" s="79"/>
    </row>
    <row r="17" spans="1:19" ht="72" customHeight="1">
      <c r="A17" s="79"/>
      <c r="B17" s="79"/>
      <c r="C17" s="88"/>
      <c r="D17" s="3" t="s">
        <v>16</v>
      </c>
      <c r="E17" s="3" t="s">
        <v>17</v>
      </c>
      <c r="F17" s="3" t="s">
        <v>16</v>
      </c>
      <c r="G17" s="3" t="s">
        <v>17</v>
      </c>
      <c r="H17" s="3" t="s">
        <v>16</v>
      </c>
      <c r="I17" s="3" t="s">
        <v>17</v>
      </c>
      <c r="J17" s="3" t="s">
        <v>18</v>
      </c>
      <c r="K17" s="3" t="s">
        <v>19</v>
      </c>
      <c r="L17" s="3" t="s">
        <v>16</v>
      </c>
      <c r="M17" s="3" t="s">
        <v>17</v>
      </c>
      <c r="N17" s="3" t="s">
        <v>18</v>
      </c>
      <c r="O17" s="3" t="s">
        <v>19</v>
      </c>
      <c r="P17" s="3" t="s">
        <v>16</v>
      </c>
      <c r="Q17" s="3" t="s">
        <v>17</v>
      </c>
      <c r="R17" s="3" t="s">
        <v>16</v>
      </c>
      <c r="S17" s="3" t="s">
        <v>17</v>
      </c>
    </row>
    <row r="18" spans="1:19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7</v>
      </c>
      <c r="G18" s="3">
        <v>8</v>
      </c>
      <c r="H18" s="3">
        <v>9</v>
      </c>
      <c r="I18" s="3">
        <v>10</v>
      </c>
      <c r="J18" s="3">
        <v>11</v>
      </c>
      <c r="K18" s="3">
        <v>12</v>
      </c>
      <c r="L18" s="3">
        <v>13</v>
      </c>
      <c r="M18" s="3">
        <v>14</v>
      </c>
      <c r="N18" s="3">
        <v>15</v>
      </c>
      <c r="O18" s="3">
        <v>16</v>
      </c>
      <c r="P18" s="3">
        <v>17</v>
      </c>
      <c r="Q18" s="3">
        <v>18</v>
      </c>
      <c r="R18" s="3">
        <v>19</v>
      </c>
      <c r="S18" s="3">
        <v>20</v>
      </c>
    </row>
    <row r="19" spans="1:19">
      <c r="A19" s="73" t="s">
        <v>78</v>
      </c>
      <c r="B19" s="75"/>
      <c r="C19" s="4"/>
      <c r="D19" s="26"/>
      <c r="E19" s="26"/>
      <c r="F19" s="26"/>
      <c r="G19" s="26"/>
      <c r="H19" s="26"/>
      <c r="I19" s="26"/>
      <c r="J19" s="26"/>
      <c r="K19" s="76" t="s">
        <v>60</v>
      </c>
      <c r="L19" s="4"/>
      <c r="M19" s="4"/>
      <c r="N19" s="4"/>
      <c r="O19" s="4"/>
      <c r="P19" s="4"/>
      <c r="Q19" s="4"/>
      <c r="R19" s="4"/>
      <c r="S19" s="4"/>
    </row>
    <row r="20" spans="1:19" ht="15" customHeight="1">
      <c r="A20" s="10" t="s">
        <v>20</v>
      </c>
      <c r="B20" s="55" t="s">
        <v>61</v>
      </c>
      <c r="C20" s="27" t="s">
        <v>41</v>
      </c>
      <c r="D20" s="28">
        <v>1</v>
      </c>
      <c r="E20" s="28">
        <v>0</v>
      </c>
      <c r="F20" s="32">
        <v>17857.143</v>
      </c>
      <c r="G20" s="9">
        <v>0</v>
      </c>
      <c r="H20" s="32">
        <v>17857.143</v>
      </c>
      <c r="I20" s="26">
        <v>0</v>
      </c>
      <c r="J20" s="15">
        <f>I20-H20</f>
        <v>-17857.143</v>
      </c>
      <c r="K20" s="77"/>
      <c r="L20" s="9">
        <v>0</v>
      </c>
      <c r="M20" s="9">
        <v>0</v>
      </c>
      <c r="N20" s="9">
        <v>0</v>
      </c>
      <c r="O20" s="4"/>
      <c r="P20" s="9">
        <v>0</v>
      </c>
      <c r="Q20" s="9">
        <v>0</v>
      </c>
      <c r="R20" s="9">
        <v>0</v>
      </c>
      <c r="S20" s="9">
        <v>0</v>
      </c>
    </row>
    <row r="21" spans="1:19" ht="15" customHeight="1">
      <c r="A21" s="10" t="s">
        <v>37</v>
      </c>
      <c r="B21" s="56" t="s">
        <v>62</v>
      </c>
      <c r="C21" s="27" t="s">
        <v>41</v>
      </c>
      <c r="D21" s="28">
        <v>1</v>
      </c>
      <c r="E21" s="28">
        <v>0</v>
      </c>
      <c r="F21" s="33">
        <v>5669.643</v>
      </c>
      <c r="G21" s="9">
        <v>0</v>
      </c>
      <c r="H21" s="33">
        <v>5669.643</v>
      </c>
      <c r="I21" s="26">
        <v>0</v>
      </c>
      <c r="J21" s="15">
        <f t="shared" ref="J21:J25" si="0">I21-H21</f>
        <v>-5669.643</v>
      </c>
      <c r="K21" s="77"/>
      <c r="L21" s="9">
        <v>0</v>
      </c>
      <c r="M21" s="9">
        <v>0</v>
      </c>
      <c r="N21" s="9">
        <v>0</v>
      </c>
      <c r="O21" s="4"/>
      <c r="P21" s="9">
        <v>0</v>
      </c>
      <c r="Q21" s="9">
        <v>0</v>
      </c>
      <c r="R21" s="9">
        <v>0</v>
      </c>
      <c r="S21" s="9">
        <v>0</v>
      </c>
    </row>
    <row r="22" spans="1:19" s="8" customFormat="1" ht="15" customHeight="1">
      <c r="A22" s="10" t="s">
        <v>39</v>
      </c>
      <c r="B22" s="55" t="s">
        <v>63</v>
      </c>
      <c r="C22" s="57" t="s">
        <v>41</v>
      </c>
      <c r="D22" s="57">
        <v>2</v>
      </c>
      <c r="E22" s="28">
        <v>2</v>
      </c>
      <c r="F22" s="34">
        <v>620.53599999999994</v>
      </c>
      <c r="G22" s="9">
        <v>534.5</v>
      </c>
      <c r="H22" s="34">
        <v>620.53599999999994</v>
      </c>
      <c r="I22" s="26">
        <v>534.5</v>
      </c>
      <c r="J22" s="15">
        <f t="shared" si="0"/>
        <v>-86.035999999999945</v>
      </c>
      <c r="K22" s="54"/>
      <c r="L22" s="9">
        <v>0</v>
      </c>
      <c r="M22" s="9">
        <v>0</v>
      </c>
      <c r="N22" s="9">
        <v>0</v>
      </c>
      <c r="O22" s="9"/>
      <c r="P22" s="9">
        <v>0</v>
      </c>
      <c r="Q22" s="9">
        <v>0</v>
      </c>
      <c r="R22" s="9">
        <v>0</v>
      </c>
      <c r="S22" s="9">
        <v>0</v>
      </c>
    </row>
    <row r="23" spans="1:19" s="8" customFormat="1" ht="15.75" customHeight="1">
      <c r="A23" s="10" t="s">
        <v>79</v>
      </c>
      <c r="B23" s="58" t="s">
        <v>64</v>
      </c>
      <c r="C23" s="59" t="s">
        <v>41</v>
      </c>
      <c r="D23" s="59">
        <v>2</v>
      </c>
      <c r="E23" s="28">
        <v>2</v>
      </c>
      <c r="F23" s="35">
        <v>195</v>
      </c>
      <c r="G23" s="9">
        <v>168</v>
      </c>
      <c r="H23" s="35">
        <v>195</v>
      </c>
      <c r="I23" s="26">
        <v>168</v>
      </c>
      <c r="J23" s="15">
        <f t="shared" si="0"/>
        <v>-27</v>
      </c>
      <c r="K23" s="54"/>
      <c r="L23" s="9">
        <v>0</v>
      </c>
      <c r="M23" s="9">
        <v>0</v>
      </c>
      <c r="N23" s="9">
        <v>0</v>
      </c>
      <c r="O23" s="9"/>
      <c r="P23" s="9">
        <v>0</v>
      </c>
      <c r="Q23" s="9">
        <v>0</v>
      </c>
      <c r="R23" s="9">
        <v>0</v>
      </c>
      <c r="S23" s="9">
        <v>0</v>
      </c>
    </row>
    <row r="24" spans="1:19" s="8" customFormat="1" ht="42" customHeight="1">
      <c r="A24" s="10" t="s">
        <v>80</v>
      </c>
      <c r="B24" s="60" t="s">
        <v>65</v>
      </c>
      <c r="C24" s="28" t="s">
        <v>38</v>
      </c>
      <c r="D24" s="28">
        <v>1</v>
      </c>
      <c r="E24" s="28">
        <v>1</v>
      </c>
      <c r="F24" s="35">
        <v>427.23200000000003</v>
      </c>
      <c r="G24" s="9">
        <v>379</v>
      </c>
      <c r="H24" s="35">
        <v>427.23200000000003</v>
      </c>
      <c r="I24" s="9">
        <v>379</v>
      </c>
      <c r="J24" s="15">
        <f t="shared" si="0"/>
        <v>-48.232000000000028</v>
      </c>
      <c r="K24" s="54"/>
      <c r="L24" s="9">
        <v>0</v>
      </c>
      <c r="M24" s="9">
        <v>0</v>
      </c>
      <c r="N24" s="9">
        <v>0</v>
      </c>
      <c r="O24" s="9"/>
      <c r="P24" s="9">
        <v>0</v>
      </c>
      <c r="Q24" s="9">
        <v>0</v>
      </c>
      <c r="R24" s="9">
        <v>0</v>
      </c>
      <c r="S24" s="9">
        <v>0</v>
      </c>
    </row>
    <row r="25" spans="1:19" s="8" customFormat="1" ht="36" customHeight="1">
      <c r="A25" s="10" t="s">
        <v>81</v>
      </c>
      <c r="B25" s="61" t="s">
        <v>66</v>
      </c>
      <c r="C25" s="62" t="s">
        <v>38</v>
      </c>
      <c r="D25" s="62">
        <v>1</v>
      </c>
      <c r="E25" s="28">
        <v>0</v>
      </c>
      <c r="F25" s="35">
        <v>6445.2259999999997</v>
      </c>
      <c r="G25" s="9">
        <v>1970</v>
      </c>
      <c r="H25" s="35">
        <v>6445.2259999999997</v>
      </c>
      <c r="I25" s="45">
        <v>1970</v>
      </c>
      <c r="J25" s="15">
        <f t="shared" si="0"/>
        <v>-4475.2259999999997</v>
      </c>
      <c r="K25" s="64" t="s">
        <v>60</v>
      </c>
      <c r="L25" s="9">
        <v>0</v>
      </c>
      <c r="M25" s="9">
        <v>0</v>
      </c>
      <c r="N25" s="9">
        <v>0</v>
      </c>
      <c r="O25" s="9"/>
      <c r="P25" s="9">
        <v>0</v>
      </c>
      <c r="Q25" s="9">
        <v>0</v>
      </c>
      <c r="R25" s="9">
        <v>0</v>
      </c>
      <c r="S25" s="9">
        <v>0</v>
      </c>
    </row>
    <row r="26" spans="1:19" s="13" customFormat="1" ht="14.25">
      <c r="A26" s="31"/>
      <c r="B26" s="29" t="s">
        <v>53</v>
      </c>
      <c r="C26" s="39"/>
      <c r="D26" s="40"/>
      <c r="E26" s="40"/>
      <c r="F26" s="36">
        <f>SUM(F20:F25)</f>
        <v>31214.78</v>
      </c>
      <c r="G26" s="36">
        <f>SUM(G20:G25)</f>
        <v>3051.5</v>
      </c>
      <c r="H26" s="36">
        <f>SUM(H20:H25)</f>
        <v>31214.78</v>
      </c>
      <c r="I26" s="36">
        <f>SUM(I20:I25)</f>
        <v>3051.5</v>
      </c>
      <c r="J26" s="36">
        <f>SUM(J20:J25)</f>
        <v>-28163.279999999999</v>
      </c>
      <c r="K26" s="63"/>
      <c r="L26" s="6">
        <v>0</v>
      </c>
      <c r="M26" s="6">
        <v>0</v>
      </c>
      <c r="N26" s="6">
        <v>0</v>
      </c>
      <c r="O26" s="6"/>
      <c r="P26" s="6">
        <v>0</v>
      </c>
      <c r="Q26" s="6">
        <v>0</v>
      </c>
      <c r="R26" s="6">
        <v>0</v>
      </c>
      <c r="S26" s="6">
        <v>0</v>
      </c>
    </row>
    <row r="27" spans="1:19" ht="17.25" customHeight="1">
      <c r="A27" s="73" t="s">
        <v>82</v>
      </c>
      <c r="B27" s="74"/>
      <c r="C27" s="12"/>
      <c r="D27" s="37"/>
      <c r="E27" s="37"/>
      <c r="F27" s="37"/>
      <c r="G27" s="37"/>
      <c r="H27" s="37"/>
      <c r="I27" s="37"/>
      <c r="J27" s="16"/>
      <c r="K27" s="76" t="s">
        <v>60</v>
      </c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12" t="s">
        <v>47</v>
      </c>
      <c r="B28" s="65" t="s">
        <v>67</v>
      </c>
      <c r="C28" s="27" t="s">
        <v>41</v>
      </c>
      <c r="D28" s="28">
        <v>1</v>
      </c>
      <c r="E28" s="28">
        <v>0</v>
      </c>
      <c r="F28" s="69">
        <v>3794.643</v>
      </c>
      <c r="G28" s="26">
        <v>0</v>
      </c>
      <c r="H28" s="69">
        <v>3794.643</v>
      </c>
      <c r="I28" s="26">
        <v>0</v>
      </c>
      <c r="J28" s="15">
        <f t="shared" ref="J28:J35" si="1">I28-H28</f>
        <v>-3794.643</v>
      </c>
      <c r="K28" s="77"/>
      <c r="L28" s="7">
        <v>0</v>
      </c>
      <c r="M28" s="7">
        <v>0</v>
      </c>
      <c r="N28" s="7">
        <v>0</v>
      </c>
      <c r="O28" s="7"/>
      <c r="P28" s="7">
        <v>0</v>
      </c>
      <c r="Q28" s="7">
        <v>0</v>
      </c>
      <c r="R28" s="7">
        <v>0</v>
      </c>
      <c r="S28" s="7">
        <v>0</v>
      </c>
    </row>
    <row r="29" spans="1:19">
      <c r="A29" s="12" t="s">
        <v>48</v>
      </c>
      <c r="B29" s="66" t="s">
        <v>68</v>
      </c>
      <c r="C29" s="27" t="s">
        <v>41</v>
      </c>
      <c r="D29" s="28">
        <v>1</v>
      </c>
      <c r="E29" s="28">
        <v>1</v>
      </c>
      <c r="F29" s="69">
        <v>2248.2139999999999</v>
      </c>
      <c r="G29" s="26">
        <v>2045</v>
      </c>
      <c r="H29" s="69">
        <v>2248.2139999999999</v>
      </c>
      <c r="I29" s="26">
        <v>2045</v>
      </c>
      <c r="J29" s="15">
        <f t="shared" si="1"/>
        <v>-203.21399999999994</v>
      </c>
      <c r="K29" s="63"/>
      <c r="L29" s="7">
        <v>0</v>
      </c>
      <c r="M29" s="7">
        <v>0</v>
      </c>
      <c r="N29" s="7">
        <v>0</v>
      </c>
      <c r="O29" s="7"/>
      <c r="P29" s="7">
        <v>0</v>
      </c>
      <c r="Q29" s="7">
        <v>0</v>
      </c>
      <c r="R29" s="7">
        <v>0</v>
      </c>
      <c r="S29" s="7">
        <v>0</v>
      </c>
    </row>
    <row r="30" spans="1:19" ht="30.75" customHeight="1">
      <c r="A30" s="12" t="s">
        <v>49</v>
      </c>
      <c r="B30" s="67" t="s">
        <v>69</v>
      </c>
      <c r="C30" s="28" t="s">
        <v>41</v>
      </c>
      <c r="D30" s="28">
        <v>1</v>
      </c>
      <c r="E30" s="28">
        <v>0</v>
      </c>
      <c r="F30" s="69">
        <v>223.214</v>
      </c>
      <c r="G30" s="26">
        <v>0</v>
      </c>
      <c r="H30" s="69">
        <v>223.214</v>
      </c>
      <c r="I30" s="26">
        <v>0</v>
      </c>
      <c r="J30" s="15">
        <f t="shared" si="1"/>
        <v>-223.214</v>
      </c>
      <c r="K30" s="76" t="s">
        <v>60</v>
      </c>
      <c r="L30" s="7">
        <v>0</v>
      </c>
      <c r="M30" s="7">
        <v>0</v>
      </c>
      <c r="N30" s="7">
        <v>0</v>
      </c>
      <c r="O30" s="7"/>
      <c r="P30" s="7">
        <v>0</v>
      </c>
      <c r="Q30" s="7">
        <v>0</v>
      </c>
      <c r="R30" s="7">
        <v>0</v>
      </c>
      <c r="S30" s="7">
        <v>0</v>
      </c>
    </row>
    <row r="31" spans="1:19" ht="15.75" customHeight="1">
      <c r="A31" s="46" t="s">
        <v>50</v>
      </c>
      <c r="B31" s="67" t="s">
        <v>70</v>
      </c>
      <c r="C31" s="27" t="s">
        <v>41</v>
      </c>
      <c r="D31" s="28">
        <v>1</v>
      </c>
      <c r="E31" s="28">
        <v>0</v>
      </c>
      <c r="F31" s="69">
        <v>8156.25</v>
      </c>
      <c r="G31" s="26">
        <v>0</v>
      </c>
      <c r="H31" s="69">
        <v>8156.25</v>
      </c>
      <c r="I31" s="26">
        <v>0</v>
      </c>
      <c r="J31" s="15">
        <f t="shared" si="1"/>
        <v>-8156.25</v>
      </c>
      <c r="K31" s="77"/>
      <c r="L31" s="7">
        <v>0</v>
      </c>
      <c r="M31" s="7">
        <v>0</v>
      </c>
      <c r="N31" s="7">
        <v>0</v>
      </c>
      <c r="O31" s="7"/>
      <c r="P31" s="7">
        <v>0</v>
      </c>
      <c r="Q31" s="7">
        <v>0</v>
      </c>
      <c r="R31" s="7">
        <v>0</v>
      </c>
      <c r="S31" s="7">
        <v>0</v>
      </c>
    </row>
    <row r="32" spans="1:19" ht="17.25" customHeight="1">
      <c r="A32" s="12" t="s">
        <v>57</v>
      </c>
      <c r="B32" s="67" t="s">
        <v>71</v>
      </c>
      <c r="C32" s="27" t="s">
        <v>41</v>
      </c>
      <c r="D32" s="28">
        <v>1</v>
      </c>
      <c r="E32" s="28">
        <v>0</v>
      </c>
      <c r="F32" s="69">
        <v>10098.214</v>
      </c>
      <c r="G32" s="45">
        <v>0</v>
      </c>
      <c r="H32" s="69">
        <v>10098.214</v>
      </c>
      <c r="I32" s="45">
        <v>0</v>
      </c>
      <c r="J32" s="15">
        <f t="shared" si="1"/>
        <v>-10098.214</v>
      </c>
      <c r="K32" s="77"/>
      <c r="L32" s="52">
        <v>0</v>
      </c>
      <c r="M32" s="52">
        <v>0</v>
      </c>
      <c r="N32" s="52">
        <v>0</v>
      </c>
      <c r="O32" s="52"/>
      <c r="P32" s="52">
        <v>0</v>
      </c>
      <c r="Q32" s="52">
        <v>0</v>
      </c>
      <c r="R32" s="52">
        <v>0</v>
      </c>
      <c r="S32" s="52">
        <v>0</v>
      </c>
    </row>
    <row r="33" spans="1:19" ht="15.75" customHeight="1">
      <c r="A33" s="12" t="s">
        <v>58</v>
      </c>
      <c r="B33" s="53" t="s">
        <v>72</v>
      </c>
      <c r="C33" s="27" t="s">
        <v>41</v>
      </c>
      <c r="D33" s="28">
        <v>1</v>
      </c>
      <c r="E33" s="28">
        <v>0</v>
      </c>
      <c r="F33" s="69">
        <v>491.875</v>
      </c>
      <c r="G33" s="45">
        <v>0</v>
      </c>
      <c r="H33" s="69">
        <v>491.875</v>
      </c>
      <c r="I33" s="45">
        <v>0</v>
      </c>
      <c r="J33" s="15">
        <f t="shared" si="1"/>
        <v>-491.875</v>
      </c>
      <c r="K33" s="77"/>
      <c r="L33" s="52">
        <v>0</v>
      </c>
      <c r="M33" s="52">
        <v>0</v>
      </c>
      <c r="N33" s="52">
        <v>0</v>
      </c>
      <c r="O33" s="52"/>
      <c r="P33" s="52">
        <v>0</v>
      </c>
      <c r="Q33" s="52">
        <v>0</v>
      </c>
      <c r="R33" s="52">
        <v>0</v>
      </c>
      <c r="S33" s="52">
        <v>0</v>
      </c>
    </row>
    <row r="34" spans="1:19">
      <c r="A34" s="12" t="s">
        <v>83</v>
      </c>
      <c r="B34" s="68" t="s">
        <v>73</v>
      </c>
      <c r="C34" s="28" t="s">
        <v>41</v>
      </c>
      <c r="D34" s="28">
        <v>1</v>
      </c>
      <c r="E34" s="28">
        <v>0</v>
      </c>
      <c r="F34" s="69">
        <v>391.964</v>
      </c>
      <c r="G34" s="45">
        <v>0</v>
      </c>
      <c r="H34" s="69">
        <v>391.964</v>
      </c>
      <c r="I34" s="45">
        <v>0</v>
      </c>
      <c r="J34" s="15">
        <f t="shared" si="1"/>
        <v>-391.964</v>
      </c>
      <c r="K34" s="77"/>
      <c r="L34" s="52">
        <v>0</v>
      </c>
      <c r="M34" s="52">
        <v>0</v>
      </c>
      <c r="N34" s="52">
        <v>0</v>
      </c>
      <c r="O34" s="52"/>
      <c r="P34" s="52">
        <v>0</v>
      </c>
      <c r="Q34" s="52">
        <v>0</v>
      </c>
      <c r="R34" s="52">
        <v>0</v>
      </c>
      <c r="S34" s="52">
        <v>0</v>
      </c>
    </row>
    <row r="35" spans="1:19" ht="27">
      <c r="A35" s="46" t="s">
        <v>84</v>
      </c>
      <c r="B35" s="61" t="s">
        <v>74</v>
      </c>
      <c r="C35" s="62" t="s">
        <v>38</v>
      </c>
      <c r="D35" s="62">
        <v>2</v>
      </c>
      <c r="E35" s="28"/>
      <c r="F35" s="70">
        <v>4900.0860000000002</v>
      </c>
      <c r="G35" s="52">
        <v>0</v>
      </c>
      <c r="H35" s="70">
        <v>4900.0860000000002</v>
      </c>
      <c r="I35" s="52">
        <v>0</v>
      </c>
      <c r="J35" s="15">
        <f t="shared" si="1"/>
        <v>-4900.0860000000002</v>
      </c>
      <c r="K35" s="78"/>
      <c r="L35" s="52">
        <v>0</v>
      </c>
      <c r="M35" s="52">
        <v>0</v>
      </c>
      <c r="N35" s="52">
        <v>0</v>
      </c>
      <c r="O35" s="52"/>
      <c r="P35" s="52">
        <v>0</v>
      </c>
      <c r="Q35" s="52">
        <v>0</v>
      </c>
      <c r="R35" s="52">
        <v>0</v>
      </c>
      <c r="S35" s="52">
        <v>0</v>
      </c>
    </row>
    <row r="36" spans="1:19" s="13" customFormat="1">
      <c r="A36" s="38"/>
      <c r="B36" s="29" t="s">
        <v>53</v>
      </c>
      <c r="C36" s="27"/>
      <c r="D36" s="28"/>
      <c r="E36" s="41"/>
      <c r="F36" s="36">
        <f>SUM(F28:F35)</f>
        <v>30304.46</v>
      </c>
      <c r="G36" s="36">
        <f t="shared" ref="G36:J36" si="2">SUM(G28:G35)</f>
        <v>2045</v>
      </c>
      <c r="H36" s="36">
        <f t="shared" si="2"/>
        <v>30304.46</v>
      </c>
      <c r="I36" s="36">
        <f t="shared" si="2"/>
        <v>2045</v>
      </c>
      <c r="J36" s="36">
        <f t="shared" si="2"/>
        <v>-28259.46</v>
      </c>
      <c r="K36" s="47"/>
      <c r="L36" s="6">
        <v>0</v>
      </c>
      <c r="M36" s="6">
        <v>0</v>
      </c>
      <c r="N36" s="6">
        <v>0</v>
      </c>
      <c r="O36" s="6"/>
      <c r="P36" s="6">
        <v>0</v>
      </c>
      <c r="Q36" s="6">
        <v>0</v>
      </c>
      <c r="R36" s="6">
        <v>0</v>
      </c>
      <c r="S36" s="6">
        <v>0</v>
      </c>
    </row>
    <row r="37" spans="1:19" s="13" customFormat="1" ht="15.75">
      <c r="A37" s="71" t="s">
        <v>40</v>
      </c>
      <c r="B37" s="72"/>
      <c r="C37" s="38"/>
      <c r="D37" s="41"/>
      <c r="E37" s="41"/>
      <c r="F37" s="17">
        <f>F26+F36</f>
        <v>61519.24</v>
      </c>
      <c r="G37" s="17">
        <f t="shared" ref="G37:J37" si="3">G26+G36</f>
        <v>5096.5</v>
      </c>
      <c r="H37" s="17">
        <f t="shared" si="3"/>
        <v>61519.24</v>
      </c>
      <c r="I37" s="17">
        <f t="shared" si="3"/>
        <v>5096.5</v>
      </c>
      <c r="J37" s="17">
        <f t="shared" si="3"/>
        <v>-56422.74</v>
      </c>
      <c r="K37" s="38"/>
      <c r="L37" s="6">
        <v>0</v>
      </c>
      <c r="M37" s="6">
        <v>0</v>
      </c>
      <c r="N37" s="6">
        <v>0</v>
      </c>
      <c r="O37" s="6"/>
      <c r="P37" s="6">
        <v>0</v>
      </c>
      <c r="Q37" s="6">
        <v>0</v>
      </c>
      <c r="R37" s="6">
        <v>0</v>
      </c>
      <c r="S37" s="6">
        <v>0</v>
      </c>
    </row>
    <row r="38" spans="1:19" ht="20.25" customHeight="1">
      <c r="A38" s="20"/>
      <c r="B38" s="21"/>
      <c r="C38" s="22"/>
      <c r="D38" s="22"/>
      <c r="E38" s="22"/>
      <c r="F38" s="23"/>
      <c r="G38" s="24"/>
      <c r="H38" s="25"/>
      <c r="I38" s="24"/>
      <c r="J38" s="25"/>
      <c r="K38" s="22"/>
      <c r="L38" s="24"/>
      <c r="M38" s="24"/>
      <c r="N38" s="24"/>
      <c r="O38" s="24"/>
      <c r="P38" s="24"/>
      <c r="Q38" s="24"/>
      <c r="R38" s="24"/>
      <c r="S38" s="24"/>
    </row>
    <row r="39" spans="1:19" s="14" customFormat="1" ht="13.5" customHeight="1">
      <c r="C39" s="14" t="s">
        <v>46</v>
      </c>
      <c r="K39" s="14" t="s">
        <v>42</v>
      </c>
    </row>
    <row r="40" spans="1:19" ht="7.5" hidden="1" customHeight="1"/>
    <row r="41" spans="1:19">
      <c r="B41" s="30" t="s">
        <v>54</v>
      </c>
    </row>
    <row r="42" spans="1:19">
      <c r="B42" s="30" t="s">
        <v>55</v>
      </c>
    </row>
  </sheetData>
  <mergeCells count="22">
    <mergeCell ref="R16:S16"/>
    <mergeCell ref="A12:S12"/>
    <mergeCell ref="A7:S7"/>
    <mergeCell ref="A8:S8"/>
    <mergeCell ref="A9:S9"/>
    <mergeCell ref="A10:S10"/>
    <mergeCell ref="A11:S11"/>
    <mergeCell ref="B16:B17"/>
    <mergeCell ref="C16:C17"/>
    <mergeCell ref="A15:A17"/>
    <mergeCell ref="B15:S15"/>
    <mergeCell ref="D16:E16"/>
    <mergeCell ref="F16:G16"/>
    <mergeCell ref="H16:K16"/>
    <mergeCell ref="L16:O16"/>
    <mergeCell ref="P16:Q16"/>
    <mergeCell ref="A37:B37"/>
    <mergeCell ref="A27:B27"/>
    <mergeCell ref="A19:B19"/>
    <mergeCell ref="K19:K21"/>
    <mergeCell ref="K30:K35"/>
    <mergeCell ref="K27:K28"/>
  </mergeCells>
  <pageMargins left="0.51181102362204722" right="0.15748031496062992" top="0.43307086614173229" bottom="0.27559055118110237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A13" workbookViewId="0">
      <selection activeCell="B20" sqref="B20"/>
    </sheetView>
  </sheetViews>
  <sheetFormatPr defaultRowHeight="15"/>
  <cols>
    <col min="1" max="1" width="35.42578125" customWidth="1"/>
    <col min="2" max="2" width="35" customWidth="1"/>
    <col min="3" max="3" width="21" customWidth="1"/>
    <col min="4" max="4" width="11.85546875" customWidth="1"/>
    <col min="5" max="5" width="17.5703125" customWidth="1"/>
    <col min="6" max="6" width="21.42578125" customWidth="1"/>
    <col min="7" max="7" width="27.7109375" customWidth="1"/>
    <col min="17" max="17" width="9.140625" style="43"/>
  </cols>
  <sheetData>
    <row r="1" spans="1:17" s="1" customFormat="1">
      <c r="A1" s="2"/>
      <c r="B1" s="2"/>
      <c r="G1" s="2" t="s">
        <v>21</v>
      </c>
      <c r="Q1" s="22"/>
    </row>
    <row r="2" spans="1:17" s="1" customFormat="1">
      <c r="A2" s="2"/>
      <c r="B2" s="2"/>
      <c r="G2" s="2" t="s">
        <v>22</v>
      </c>
      <c r="Q2" s="22"/>
    </row>
    <row r="3" spans="1:17" s="1" customFormat="1">
      <c r="A3" s="2"/>
      <c r="B3" s="2"/>
      <c r="G3" s="2" t="s">
        <v>23</v>
      </c>
      <c r="Q3" s="22"/>
    </row>
    <row r="4" spans="1:17" s="1" customFormat="1">
      <c r="A4" s="2"/>
      <c r="G4" s="2" t="s">
        <v>24</v>
      </c>
      <c r="Q4" s="22"/>
    </row>
    <row r="5" spans="1:17" s="1" customFormat="1">
      <c r="A5" s="2"/>
      <c r="G5" s="2" t="s">
        <v>25</v>
      </c>
      <c r="Q5" s="22"/>
    </row>
    <row r="6" spans="1:17" s="1" customFormat="1">
      <c r="A6" s="2"/>
      <c r="B6" s="2"/>
      <c r="G6" s="2" t="s">
        <v>26</v>
      </c>
      <c r="Q6" s="22"/>
    </row>
    <row r="7" spans="1:17" s="1" customFormat="1">
      <c r="A7" s="2"/>
      <c r="B7" s="2"/>
      <c r="G7" s="2"/>
      <c r="Q7" s="22"/>
    </row>
    <row r="8" spans="1:17" s="5" customFormat="1" ht="84.75" customHeight="1">
      <c r="A8" s="6" t="s">
        <v>36</v>
      </c>
      <c r="B8" s="6" t="s">
        <v>43</v>
      </c>
      <c r="C8" s="6" t="s">
        <v>27</v>
      </c>
      <c r="D8" s="6" t="s">
        <v>59</v>
      </c>
      <c r="E8" s="6" t="s">
        <v>85</v>
      </c>
      <c r="F8" s="6" t="s">
        <v>28</v>
      </c>
      <c r="G8" s="6" t="s">
        <v>29</v>
      </c>
      <c r="Q8" s="24"/>
    </row>
    <row r="9" spans="1:17" s="5" customFormat="1" ht="29.25" customHeight="1">
      <c r="A9" s="93" t="s">
        <v>30</v>
      </c>
      <c r="B9" s="11" t="s">
        <v>44</v>
      </c>
      <c r="C9" s="51">
        <v>0</v>
      </c>
      <c r="D9" s="44">
        <v>0</v>
      </c>
      <c r="E9" s="19">
        <v>0</v>
      </c>
      <c r="F9" s="18" t="s">
        <v>56</v>
      </c>
      <c r="G9" s="52"/>
      <c r="Q9" s="24"/>
    </row>
    <row r="10" spans="1:17" s="1" customFormat="1" ht="35.25" customHeight="1">
      <c r="A10" s="94"/>
      <c r="B10" s="11" t="s">
        <v>45</v>
      </c>
      <c r="C10" s="51">
        <v>0</v>
      </c>
      <c r="D10" s="44">
        <v>0</v>
      </c>
      <c r="E10" s="19">
        <v>0</v>
      </c>
      <c r="F10" s="18" t="s">
        <v>56</v>
      </c>
      <c r="G10" s="52"/>
      <c r="Q10" s="24"/>
    </row>
    <row r="11" spans="1:17" s="1" customFormat="1" ht="40.5" customHeight="1">
      <c r="A11" s="93" t="s">
        <v>31</v>
      </c>
      <c r="B11" s="11" t="s">
        <v>44</v>
      </c>
      <c r="C11" s="51">
        <v>0</v>
      </c>
      <c r="D11" s="44">
        <v>0</v>
      </c>
      <c r="E11" s="19">
        <v>0</v>
      </c>
      <c r="F11" s="44">
        <f t="shared" ref="F11:F16" si="0">E11-D11</f>
        <v>0</v>
      </c>
      <c r="G11" s="52"/>
      <c r="Q11" s="24"/>
    </row>
    <row r="12" spans="1:17" s="1" customFormat="1" ht="51" customHeight="1">
      <c r="A12" s="94"/>
      <c r="B12" s="11" t="s">
        <v>45</v>
      </c>
      <c r="C12" s="51">
        <v>0</v>
      </c>
      <c r="D12" s="44">
        <v>0</v>
      </c>
      <c r="E12" s="19">
        <v>0</v>
      </c>
      <c r="F12" s="44">
        <f t="shared" si="0"/>
        <v>0</v>
      </c>
      <c r="G12" s="52"/>
      <c r="Q12" s="24"/>
    </row>
    <row r="13" spans="1:17" s="1" customFormat="1" ht="29.25" customHeight="1">
      <c r="A13" s="95" t="s">
        <v>32</v>
      </c>
      <c r="B13" s="11" t="s">
        <v>44</v>
      </c>
      <c r="C13" s="51">
        <v>0</v>
      </c>
      <c r="D13" s="44">
        <v>1.5</v>
      </c>
      <c r="E13" s="19">
        <v>0</v>
      </c>
      <c r="F13" s="44">
        <f t="shared" si="0"/>
        <v>-1.5</v>
      </c>
      <c r="G13" s="52" t="s">
        <v>75</v>
      </c>
      <c r="Q13" s="24"/>
    </row>
    <row r="14" spans="1:17" s="1" customFormat="1" ht="32.25" customHeight="1">
      <c r="A14" s="96"/>
      <c r="B14" s="11" t="s">
        <v>45</v>
      </c>
      <c r="C14" s="51">
        <v>0</v>
      </c>
      <c r="D14" s="44">
        <v>1</v>
      </c>
      <c r="E14" s="19">
        <v>0</v>
      </c>
      <c r="F14" s="44">
        <f t="shared" si="0"/>
        <v>-1</v>
      </c>
      <c r="G14" s="52" t="s">
        <v>75</v>
      </c>
      <c r="Q14" s="24"/>
    </row>
    <row r="15" spans="1:17" s="1" customFormat="1" ht="29.25" customHeight="1">
      <c r="A15" s="95" t="s">
        <v>33</v>
      </c>
      <c r="B15" s="11" t="s">
        <v>44</v>
      </c>
      <c r="C15" s="51">
        <v>0</v>
      </c>
      <c r="D15" s="44">
        <v>1</v>
      </c>
      <c r="E15" s="19">
        <v>0</v>
      </c>
      <c r="F15" s="44">
        <f t="shared" si="0"/>
        <v>-1</v>
      </c>
      <c r="G15" s="52" t="s">
        <v>75</v>
      </c>
      <c r="Q15" s="24"/>
    </row>
    <row r="16" spans="1:17" s="1" customFormat="1" ht="32.25" customHeight="1">
      <c r="A16" s="96"/>
      <c r="B16" s="11" t="s">
        <v>45</v>
      </c>
      <c r="C16" s="51">
        <v>0</v>
      </c>
      <c r="D16" s="44">
        <v>1</v>
      </c>
      <c r="E16" s="19">
        <v>0</v>
      </c>
      <c r="F16" s="44">
        <f t="shared" si="0"/>
        <v>-1</v>
      </c>
      <c r="G16" s="52" t="s">
        <v>75</v>
      </c>
      <c r="Q16" s="22"/>
    </row>
    <row r="17" spans="1:17" s="1" customFormat="1" ht="32.25" customHeight="1">
      <c r="A17" s="48"/>
      <c r="B17" s="49"/>
      <c r="C17" s="24"/>
      <c r="D17" s="50"/>
      <c r="E17" s="24"/>
      <c r="F17" s="50"/>
      <c r="G17" s="24"/>
      <c r="Q17" s="22"/>
    </row>
    <row r="18" spans="1:17" s="14" customFormat="1" ht="34.5" customHeight="1">
      <c r="B18" s="14" t="s">
        <v>46</v>
      </c>
      <c r="F18" s="14" t="s">
        <v>42</v>
      </c>
      <c r="Q18" s="42"/>
    </row>
    <row r="19" spans="1:17" ht="6" customHeight="1"/>
    <row r="20" spans="1:17" ht="6" customHeight="1"/>
    <row r="21" spans="1:17" ht="6" customHeight="1"/>
    <row r="22" spans="1:17" s="1" customFormat="1">
      <c r="A22" s="30" t="s">
        <v>54</v>
      </c>
      <c r="Q22" s="22"/>
    </row>
    <row r="23" spans="1:17" s="1" customFormat="1">
      <c r="A23" s="30" t="s">
        <v>55</v>
      </c>
      <c r="Q23" s="22"/>
    </row>
  </sheetData>
  <mergeCells count="4">
    <mergeCell ref="A9:A10"/>
    <mergeCell ref="A11:A12"/>
    <mergeCell ref="A13:A14"/>
    <mergeCell ref="A15:A16"/>
  </mergeCells>
  <pageMargins left="0.83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продолжение приложения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2018-12-04T11:53:51Z</dcterms:modified>
</cp:coreProperties>
</file>