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90" windowWidth="14910" windowHeight="9945"/>
  </bookViews>
  <sheets>
    <sheet name="приложение 4" sheetId="2" r:id="rId1"/>
    <sheet name="продолжение приложения 4" sheetId="3" r:id="rId2"/>
  </sheets>
  <definedNames>
    <definedName name="_xlnm._FilterDatabase" localSheetId="0" hidden="1">'приложение 4'!$A$16:$T$16</definedName>
    <definedName name="_xlnm.Print_Titles" localSheetId="0">'приложение 4'!$A:$S,'приложение 4'!$13:$16</definedName>
    <definedName name="_xlnm.Print_Area" localSheetId="0">'приложение 4'!$A$1:$S$56</definedName>
    <definedName name="_xlnm.Print_Area" localSheetId="1">'продолжение приложения 4'!$A$1:$F$17</definedName>
  </definedNames>
  <calcPr calcId="124519" iterateDelta="0"/>
</workbook>
</file>

<file path=xl/calcChain.xml><?xml version="1.0" encoding="utf-8"?>
<calcChain xmlns="http://schemas.openxmlformats.org/spreadsheetml/2006/main">
  <c r="J50" i="2"/>
  <c r="J51"/>
  <c r="J52"/>
  <c r="J53"/>
  <c r="J54"/>
  <c r="J55"/>
  <c r="J49"/>
  <c r="I56"/>
  <c r="H56"/>
  <c r="G56"/>
  <c r="F56"/>
  <c r="F45"/>
  <c r="G45"/>
  <c r="H45"/>
  <c r="I45"/>
  <c r="J44"/>
  <c r="E13" i="3"/>
  <c r="J56" i="2" l="1"/>
  <c r="J33"/>
  <c r="J34"/>
  <c r="J35"/>
  <c r="J36"/>
  <c r="J37"/>
  <c r="J38"/>
  <c r="J39"/>
  <c r="J40"/>
  <c r="J41"/>
  <c r="J42"/>
  <c r="J43"/>
  <c r="J32"/>
  <c r="J45" l="1"/>
  <c r="J25"/>
  <c r="J26"/>
  <c r="J27"/>
  <c r="J28"/>
  <c r="J29"/>
  <c r="J30"/>
  <c r="E10" i="3" l="1"/>
  <c r="J22" i="2" l="1"/>
  <c r="J23"/>
  <c r="J24"/>
  <c r="J18"/>
  <c r="J19" l="1"/>
  <c r="J20"/>
  <c r="J21"/>
  <c r="J17"/>
</calcChain>
</file>

<file path=xl/sharedStrings.xml><?xml version="1.0" encoding="utf-8"?>
<sst xmlns="http://schemas.openxmlformats.org/spreadsheetml/2006/main" count="163" uniqueCount="84">
  <si>
    <t>к Правилам утверждения инвестиционных</t>
  </si>
  <si>
    <t>программ (проектов) субъекта естественной</t>
  </si>
  <si>
    <t>монополии, их корректировки, а также</t>
  </si>
  <si>
    <t>№ п/п</t>
  </si>
  <si>
    <t>Наименование мероприятий</t>
  </si>
  <si>
    <t>Количество в натуральных показателях</t>
  </si>
  <si>
    <t>отклонение</t>
  </si>
  <si>
    <t>причины отклонения</t>
  </si>
  <si>
    <t>собственные средства</t>
  </si>
  <si>
    <t>Заемные средства</t>
  </si>
  <si>
    <t>Бюджетные средства</t>
  </si>
  <si>
    <t>план</t>
  </si>
  <si>
    <t>факт</t>
  </si>
  <si>
    <t>Приложение 4</t>
  </si>
  <si>
    <t>Информация субъекта естественной монополии</t>
  </si>
  <si>
    <t>Нерегулируемая (иная) деятельность</t>
  </si>
  <si>
    <t>шт</t>
  </si>
  <si>
    <t>Единица измерения (для натуральных показателей)</t>
  </si>
  <si>
    <t>проведения анализа информации об их исполнении</t>
  </si>
  <si>
    <t>ВСЕГО</t>
  </si>
  <si>
    <r>
      <t>Информация о реализации инвестиционной программы (проекта) в разрезе источников финансирования,</t>
    </r>
    <r>
      <rPr>
        <b/>
        <sz val="13"/>
        <rFont val="Times New Roman"/>
        <family val="1"/>
        <charset val="204"/>
      </rPr>
      <t> </t>
    </r>
    <r>
      <rPr>
        <b/>
        <sz val="13"/>
        <color rgb="FF000000"/>
        <rFont val="Times New Roman"/>
        <family val="1"/>
        <charset val="204"/>
      </rPr>
      <t>тыс. тенге</t>
    </r>
  </si>
  <si>
    <r>
      <t>Сумма инвестиционной программы (проекты),</t>
    </r>
    <r>
      <rPr>
        <b/>
        <sz val="13"/>
        <rFont val="Times New Roman"/>
        <family val="1"/>
        <charset val="204"/>
      </rPr>
      <t> </t>
    </r>
    <r>
      <rPr>
        <b/>
        <sz val="13"/>
        <color rgb="FF000000"/>
        <rFont val="Times New Roman"/>
        <family val="1"/>
        <charset val="204"/>
      </rPr>
      <t>тыс. тенге</t>
    </r>
  </si>
  <si>
    <r>
      <t>Показатели эффективности, надежности и качества</t>
    </r>
    <r>
      <rPr>
        <b/>
        <vertAlign val="superscript"/>
        <sz val="12"/>
        <color rgb="FF000000"/>
        <rFont val="Times New Roman"/>
        <family val="1"/>
        <charset val="204"/>
      </rPr>
      <t>2</t>
    </r>
  </si>
  <si>
    <t>план (год)</t>
  </si>
  <si>
    <t>факт текущего года (полугодия)</t>
  </si>
  <si>
    <t>Оценка достижения показателей эффективности, надежности и качества</t>
  </si>
  <si>
    <t>Причины (обоснование) недостижения показателей эффективности, надежности и качества</t>
  </si>
  <si>
    <t>Улучшение производственных показателей, %, по годам реализации в зависимости от утвержденной инвестиционной программы (проекта)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</si>
  <si>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</si>
  <si>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</si>
  <si>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</t>
  </si>
  <si>
    <t>факт полугодия, предшествующего отчетному периоду</t>
  </si>
  <si>
    <t>Разработка ПСД "Реконструкция кровли гаражей АУП, с утеплением сооружений, замена ворот по ул. Ш. Шаяхметова, 117"/</t>
  </si>
  <si>
    <t>Вневедомственная экспертиза ПСД "Реконструкция кровли гаражей АУП, с утеплением сооружений, замена ворот по ул. Ш. Шаяхметова, 117"</t>
  </si>
  <si>
    <t>"Реконструкция кровли гаражей АУП, с утеплением сооружений, замена ворот по ул. Ш. Шаяхметова, 117"</t>
  </si>
  <si>
    <t>Технический надзор по проекту "Реконструкция кровли гаражей АУП, с утеплением сооружений, замена ворот по ул. Ш. Шаяхметова, 117"</t>
  </si>
  <si>
    <t>Авторский надзор по проекту "Реконструкция кровли гаражей АУП, с утеплением сооружений, замена ворот по ул. Ш. Шаяхметова, 117"</t>
  </si>
  <si>
    <t>Разработка ПСД "Устройство сетчатого ограждения санитарной зоны Желкуарского водохранилища"</t>
  </si>
  <si>
    <t>Вневедомственная экспертиза ПСД "Устройство сетчатого ограждения санитарной зоны Желкуарского водохранилища"</t>
  </si>
  <si>
    <t>Электродвигатель МТВ 312-8, 11 кВт, 710 об/мин</t>
  </si>
  <si>
    <t>_</t>
  </si>
  <si>
    <t>работа</t>
  </si>
  <si>
    <t>Одна услуга</t>
  </si>
  <si>
    <t xml:space="preserve">Утверждена совместным приказом Департамента Комитета  по регулированию естественных монополий и защите конкуренции Министерства национальной экономики Республики  Казахстан по Костанайской области  от 10 февраля 2016 года                № 32-ОД и Комитета по водным ресурсам МСХ РК от 119 апреля 2016 года № 53  «Об утверждении Инвестиционной программы на услуги по регулированию поверхностного стока при помощи подпорных гидротехнических сооружений Костанайского филаила РГП на ПХВ "Казводхоз" Министерства сельского хозяйства Республики Казахстан на 2016-2020 годы» </t>
  </si>
  <si>
    <t>Продолжение Приложения № 4</t>
  </si>
  <si>
    <t>к Правилам утверждения инвестиционных программ (проектов) субъекта естественной монополии, их корректировки, а также проведения анализа информации об их исполнении</t>
  </si>
  <si>
    <t>ИНФОРМАЦИЯ</t>
  </si>
  <si>
    <t>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</t>
  </si>
  <si>
    <t>Костанайский филиал РГП "Казводхоз" о ходе исполнения инвестиционной программы "Технического перевооружения, обновления основных фондов производственных объектов, задействованных при осуществлении услуг по регулированию поверхностного стока при помощи подпорных гидротехнических сооружений за  2017 года"</t>
  </si>
  <si>
    <t>Обследование технического состояния зданий гаражей (лит. Б и В) по ул. Ш.Шаяхметова, 117</t>
  </si>
  <si>
    <t>Уличная камера DS-T100</t>
  </si>
  <si>
    <t>Видеорегистратор DS-H116G</t>
  </si>
  <si>
    <t>Блок питания</t>
  </si>
  <si>
    <t>Жесткий диск 4 ТВ</t>
  </si>
  <si>
    <t>Извещатель ИП114-5-А3</t>
  </si>
  <si>
    <t>Извещатель ИПР 513-10</t>
  </si>
  <si>
    <t>Противопожарная емкость</t>
  </si>
  <si>
    <t>услуга</t>
  </si>
  <si>
    <t>Реконструкция здания расположенного по адресу г. Костанай, ул. Ш. Шаяхметова, 117 (2 этап)</t>
  </si>
  <si>
    <t>Монтаж линии 0,4 кВ протяженностью 1400 метров с установкой светильников по объекту санитарная зона Желкуарского водохранилища, (2 этап)</t>
  </si>
  <si>
    <t>Технический надзор по проекту "Реконструкция здания расположенного по адресу г. Костанай, ул. Ш. Шаяхметова, 117" (2 этап)</t>
  </si>
  <si>
    <t>Авторский надзор по проекту"Реконструкция здания расположенного по адресу г. Костанай, ул. Ш. Шаяхметова, 117" (2 этап)</t>
  </si>
  <si>
    <t>Технический надзор по проекту "Монтаж линии 0,4 кВ протяженностью 1400 метров с установкой светильников по объекту санитарная зона Желкуарского водохранилища" (2 этап)</t>
  </si>
  <si>
    <t>Авторский надзор по проекту "Монтаж линии 0,4 кВ протяженностью 1400 метров с установкой светильников по объекту санитарная зона Желкуарского водохранилища" (2 этап)</t>
  </si>
  <si>
    <t>системный блок с операционной системой</t>
  </si>
  <si>
    <t>Кресло</t>
  </si>
  <si>
    <t>строительное оборудование</t>
  </si>
  <si>
    <t xml:space="preserve">Лазерное МФУ </t>
  </si>
  <si>
    <t>Директор</t>
  </si>
  <si>
    <t>Д. Абдикамитов</t>
  </si>
  <si>
    <t>при проведении электронных гос.закупок способом запроса ценовых предложений, победителем является поставщик предложивший наименьшее ценовое предложение</t>
  </si>
  <si>
    <t>при проведении электронных гос.закупок способом конкурса, победителем является поставщик предоставивший полный пакет документов, и с учетом условных скидок, предложивший наименьшее ценовое предложение.</t>
  </si>
  <si>
    <t>на сумму условной экономии по ГЗ</t>
  </si>
  <si>
    <t>в счет условной экономии</t>
  </si>
  <si>
    <t>монитор</t>
  </si>
  <si>
    <r>
      <rPr>
        <b/>
        <sz val="13"/>
        <rFont val="Times New Roman"/>
        <family val="1"/>
        <charset val="204"/>
      </rPr>
      <t>ПРИМЕЧАНИЕ</t>
    </r>
    <r>
      <rPr>
        <sz val="13"/>
        <rFont val="Times New Roman"/>
        <family val="1"/>
        <charset val="204"/>
      </rPr>
      <t xml:space="preserve">: Для исполнения инвестиционной программы в 2017 году год были использованы амортизационные отчисления. Из запланированных 12 мероприятий, в счет условной экономии. </t>
    </r>
  </si>
  <si>
    <t>реконструкция здания расположенного по адресу г. Костанай, ул. Ш. Шаяхметова, 117</t>
  </si>
  <si>
    <t>технический надзор за реконструкцией здания</t>
  </si>
  <si>
    <t>авторский надзор за реконструкцией здания</t>
  </si>
  <si>
    <t>монтаж линии 0,4 кВ протяженностью 1400 метров с установкой светильников по объекту санитарная зона Желкуарского водохранилища</t>
  </si>
  <si>
    <t xml:space="preserve">технический надзор монтажа линии 0,4 кВ </t>
  </si>
  <si>
    <t xml:space="preserve">Услуги по авторскому надзору монтажа линии 0,4 кВ </t>
  </si>
  <si>
    <t>Работы по устройству охранной, пожарной сигнализации, систем видеонаблюдения на Желкуарском водохранилище</t>
  </si>
  <si>
    <t>Инвест программа за 2016 год.</t>
  </si>
</sst>
</file>

<file path=xl/styles.xml><?xml version="1.0" encoding="utf-8"?>
<styleSheet xmlns="http://schemas.openxmlformats.org/spreadsheetml/2006/main">
  <numFmts count="3">
    <numFmt numFmtId="164" formatCode="0.000"/>
    <numFmt numFmtId="165" formatCode="0.0%"/>
    <numFmt numFmtId="166" formatCode="#,##0.000"/>
  </numFmts>
  <fonts count="24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3"/>
      <color rgb="FF000000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3"/>
      <color rgb="FF000000"/>
      <name val="Times New Roman"/>
      <family val="1"/>
      <charset val="204"/>
    </font>
    <font>
      <sz val="13"/>
      <color theme="1"/>
      <name val="Times New Roman"/>
      <family val="1"/>
      <charset val="204"/>
    </font>
    <font>
      <b/>
      <vertAlign val="superscript"/>
      <sz val="12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sz val="12"/>
      <color rgb="FF000000"/>
      <name val="Inherit"/>
    </font>
    <font>
      <sz val="9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i/>
      <sz val="14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8" fillId="0" borderId="0"/>
  </cellStyleXfs>
  <cellXfs count="61">
    <xf numFmtId="0" fontId="0" fillId="0" borderId="0" xfId="0"/>
    <xf numFmtId="0" fontId="3" fillId="0" borderId="0" xfId="0" applyFont="1"/>
    <xf numFmtId="0" fontId="4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65" fontId="4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4" fillId="0" borderId="0" xfId="0" applyFont="1"/>
    <xf numFmtId="0" fontId="16" fillId="0" borderId="0" xfId="0" applyFont="1" applyAlignment="1">
      <alignment vertical="center" wrapText="1"/>
    </xf>
    <xf numFmtId="0" fontId="16" fillId="0" borderId="0" xfId="0" applyFont="1" applyAlignment="1">
      <alignment horizontal="center" vertical="center" wrapText="1"/>
    </xf>
    <xf numFmtId="0" fontId="17" fillId="0" borderId="0" xfId="0" applyFont="1"/>
    <xf numFmtId="0" fontId="5" fillId="0" borderId="0" xfId="0" applyFont="1" applyAlignment="1">
      <alignment horizontal="right" vertical="center" wrapText="1"/>
    </xf>
    <xf numFmtId="4" fontId="4" fillId="0" borderId="1" xfId="0" applyNumberFormat="1" applyFont="1" applyBorder="1" applyAlignment="1">
      <alignment horizontal="center" vertical="center" wrapText="1"/>
    </xf>
    <xf numFmtId="4" fontId="19" fillId="0" borderId="1" xfId="1" applyNumberFormat="1" applyFont="1" applyFill="1" applyBorder="1" applyAlignment="1">
      <alignment horizontal="center" vertical="center" wrapText="1"/>
    </xf>
    <xf numFmtId="166" fontId="20" fillId="0" borderId="1" xfId="1" applyNumberFormat="1" applyFont="1" applyFill="1" applyBorder="1" applyAlignment="1">
      <alignment horizontal="center" vertical="center"/>
    </xf>
    <xf numFmtId="0" fontId="21" fillId="0" borderId="0" xfId="1" applyFont="1" applyFill="1"/>
    <xf numFmtId="0" fontId="3" fillId="0" borderId="0" xfId="0" applyFont="1" applyFill="1"/>
    <xf numFmtId="0" fontId="0" fillId="0" borderId="0" xfId="0" applyFill="1"/>
    <xf numFmtId="0" fontId="3" fillId="0" borderId="0" xfId="0" applyFont="1" applyFill="1" applyAlignment="1"/>
    <xf numFmtId="0" fontId="3" fillId="0" borderId="0" xfId="0" applyFont="1" applyFill="1" applyAlignment="1">
      <alignment horizontal="right"/>
    </xf>
    <xf numFmtId="0" fontId="0" fillId="0" borderId="0" xfId="0" applyFill="1" applyAlignment="1">
      <alignment horizontal="right"/>
    </xf>
    <xf numFmtId="0" fontId="8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/>
    </xf>
    <xf numFmtId="164" fontId="9" fillId="0" borderId="1" xfId="0" applyNumberFormat="1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49" fontId="22" fillId="0" borderId="4" xfId="0" applyNumberFormat="1" applyFont="1" applyFill="1" applyBorder="1" applyAlignment="1">
      <alignment horizontal="left" vertical="center" wrapText="1"/>
    </xf>
    <xf numFmtId="0" fontId="19" fillId="0" borderId="1" xfId="1" applyFont="1" applyFill="1" applyBorder="1" applyAlignment="1">
      <alignment horizontal="center" vertical="center" wrapText="1"/>
    </xf>
    <xf numFmtId="0" fontId="19" fillId="0" borderId="1" xfId="1" applyFont="1" applyFill="1" applyBorder="1" applyAlignment="1">
      <alignment horizontal="center" vertical="center"/>
    </xf>
    <xf numFmtId="1" fontId="20" fillId="0" borderId="1" xfId="1" applyNumberFormat="1" applyFont="1" applyFill="1" applyBorder="1" applyAlignment="1">
      <alignment horizontal="center" vertical="center"/>
    </xf>
    <xf numFmtId="49" fontId="22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164" fontId="10" fillId="0" borderId="1" xfId="0" applyNumberFormat="1" applyFont="1" applyFill="1" applyBorder="1" applyAlignment="1">
      <alignment horizontal="center" vertical="center" wrapText="1"/>
    </xf>
    <xf numFmtId="0" fontId="12" fillId="0" borderId="0" xfId="0" applyFont="1" applyFill="1"/>
    <xf numFmtId="0" fontId="14" fillId="0" borderId="0" xfId="0" applyFont="1" applyFill="1"/>
    <xf numFmtId="0" fontId="14" fillId="0" borderId="0" xfId="0" applyFont="1" applyFill="1" applyAlignment="1">
      <alignment horizontal="center" vertical="center"/>
    </xf>
    <xf numFmtId="0" fontId="12" fillId="0" borderId="1" xfId="0" applyFont="1" applyFill="1" applyBorder="1"/>
    <xf numFmtId="49" fontId="22" fillId="0" borderId="1" xfId="0" applyNumberFormat="1" applyFont="1" applyFill="1" applyBorder="1" applyAlignment="1">
      <alignment horizontal="left" vertical="center" wrapText="1"/>
    </xf>
    <xf numFmtId="0" fontId="1" fillId="0" borderId="1" xfId="0" applyFont="1" applyFill="1" applyBorder="1"/>
    <xf numFmtId="0" fontId="5" fillId="0" borderId="0" xfId="0" applyFont="1" applyFill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23" fillId="0" borderId="2" xfId="1" applyFont="1" applyFill="1" applyBorder="1" applyAlignment="1">
      <alignment horizontal="left" vertical="center"/>
    </xf>
    <xf numFmtId="0" fontId="23" fillId="0" borderId="5" xfId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 wrapText="1"/>
    </xf>
  </cellXfs>
  <cellStyles count="2">
    <cellStyle name="Обычный" xfId="0" builtinId="0"/>
    <cellStyle name="Обычный 3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nline.zakon.kz/Document/?link_id=1004515169" TargetMode="External"/><Relationship Id="rId1" Type="http://schemas.openxmlformats.org/officeDocument/2006/relationships/hyperlink" Target="https://v3bl.goszakup.gov.kz/ru/announce/index/1570052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T56"/>
  <sheetViews>
    <sheetView tabSelected="1" view="pageBreakPreview" topLeftCell="A13" zoomScale="60" workbookViewId="0">
      <pane ySplit="3" topLeftCell="A43" activePane="bottomLeft" state="frozen"/>
      <selection activeCell="A13" sqref="A13"/>
      <selection pane="bottomLeft" activeCell="G19" sqref="G19"/>
    </sheetView>
  </sheetViews>
  <sheetFormatPr defaultRowHeight="15"/>
  <cols>
    <col min="1" max="1" width="6.42578125" style="21" customWidth="1"/>
    <col min="2" max="2" width="48" style="21" customWidth="1"/>
    <col min="3" max="3" width="17.85546875" style="21" customWidth="1"/>
    <col min="4" max="5" width="9.140625" style="21"/>
    <col min="6" max="6" width="15.85546875" style="21" customWidth="1"/>
    <col min="7" max="7" width="17.85546875" style="21" customWidth="1"/>
    <col min="8" max="8" width="13" style="21" customWidth="1"/>
    <col min="9" max="9" width="14.28515625" style="21" customWidth="1"/>
    <col min="10" max="10" width="15.28515625" style="21" customWidth="1"/>
    <col min="11" max="11" width="54" style="21" customWidth="1"/>
    <col min="12" max="13" width="9.140625" style="21"/>
    <col min="14" max="15" width="15.5703125" style="21" customWidth="1"/>
    <col min="16" max="18" width="9.140625" style="21"/>
    <col min="19" max="19" width="12.42578125" style="21" customWidth="1"/>
    <col min="20" max="16384" width="9.140625" style="21"/>
  </cols>
  <sheetData>
    <row r="2" spans="1:19" ht="15.75" customHeight="1">
      <c r="A2" s="20"/>
      <c r="B2" s="20"/>
      <c r="C2" s="20"/>
      <c r="D2" s="20"/>
      <c r="E2" s="20"/>
      <c r="F2" s="20"/>
      <c r="G2" s="20"/>
      <c r="H2" s="20"/>
      <c r="I2" s="20"/>
      <c r="O2" s="55" t="s">
        <v>13</v>
      </c>
      <c r="P2" s="55"/>
      <c r="Q2" s="55"/>
      <c r="R2" s="55"/>
      <c r="S2" s="55"/>
    </row>
    <row r="3" spans="1:19" ht="15.75" customHeight="1">
      <c r="A3" s="20"/>
      <c r="B3" s="20"/>
      <c r="C3" s="20"/>
      <c r="D3" s="20"/>
      <c r="E3" s="20"/>
      <c r="F3" s="20"/>
      <c r="G3" s="20"/>
      <c r="H3" s="20"/>
      <c r="I3" s="20"/>
      <c r="O3" s="55" t="s">
        <v>0</v>
      </c>
      <c r="P3" s="55"/>
      <c r="Q3" s="55"/>
      <c r="R3" s="55"/>
      <c r="S3" s="55"/>
    </row>
    <row r="4" spans="1:19" ht="18" customHeight="1">
      <c r="A4" s="20"/>
      <c r="B4" s="20"/>
      <c r="C4" s="20"/>
      <c r="D4" s="20"/>
      <c r="E4" s="20"/>
      <c r="F4" s="20"/>
      <c r="G4" s="20"/>
      <c r="H4" s="20"/>
      <c r="I4" s="20"/>
      <c r="O4" s="55" t="s">
        <v>1</v>
      </c>
      <c r="P4" s="55"/>
      <c r="Q4" s="55"/>
      <c r="R4" s="55"/>
      <c r="S4" s="55"/>
    </row>
    <row r="5" spans="1:19" ht="21" customHeight="1">
      <c r="A5" s="20"/>
      <c r="B5" s="20"/>
      <c r="C5" s="20"/>
      <c r="D5" s="20"/>
      <c r="E5" s="20"/>
      <c r="F5" s="20"/>
      <c r="G5" s="20"/>
      <c r="H5" s="20"/>
      <c r="I5" s="20"/>
      <c r="O5" s="55" t="s">
        <v>2</v>
      </c>
      <c r="P5" s="55"/>
      <c r="Q5" s="55"/>
      <c r="R5" s="55"/>
      <c r="S5" s="55"/>
    </row>
    <row r="6" spans="1:19">
      <c r="A6" s="20"/>
      <c r="B6" s="20"/>
      <c r="C6" s="20"/>
      <c r="D6" s="20"/>
      <c r="E6" s="20"/>
      <c r="F6" s="20"/>
      <c r="G6" s="20"/>
      <c r="H6" s="20"/>
      <c r="I6" s="20"/>
      <c r="O6" s="22" t="s">
        <v>18</v>
      </c>
      <c r="P6" s="22"/>
      <c r="Q6" s="22"/>
      <c r="R6" s="23"/>
      <c r="S6" s="23"/>
    </row>
    <row r="7" spans="1:19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4"/>
      <c r="O7" s="24"/>
      <c r="P7" s="24"/>
      <c r="Q7" s="24"/>
      <c r="R7" s="24"/>
      <c r="S7" s="24"/>
    </row>
    <row r="8" spans="1:19">
      <c r="A8" s="47"/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47"/>
      <c r="N8" s="47"/>
      <c r="O8" s="47"/>
      <c r="P8" s="47"/>
      <c r="Q8" s="47"/>
      <c r="R8" s="47"/>
      <c r="S8" s="47"/>
    </row>
    <row r="9" spans="1:19" ht="16.5" customHeight="1">
      <c r="A9" s="56" t="s">
        <v>14</v>
      </c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</row>
    <row r="10" spans="1:19" ht="33.75" customHeight="1">
      <c r="A10" s="56" t="s">
        <v>48</v>
      </c>
      <c r="B10" s="56"/>
      <c r="C10" s="56"/>
      <c r="D10" s="56"/>
      <c r="E10" s="56"/>
      <c r="F10" s="56"/>
      <c r="G10" s="56"/>
      <c r="H10" s="56"/>
      <c r="I10" s="56"/>
      <c r="J10" s="56"/>
      <c r="K10" s="56"/>
      <c r="L10" s="56"/>
      <c r="M10" s="56"/>
      <c r="N10" s="56"/>
      <c r="O10" s="56"/>
      <c r="P10" s="56"/>
      <c r="Q10" s="56"/>
      <c r="R10" s="56"/>
      <c r="S10" s="56"/>
    </row>
    <row r="11" spans="1:19" ht="37.5" customHeight="1">
      <c r="A11" s="56" t="s">
        <v>43</v>
      </c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</row>
    <row r="12" spans="1:19" ht="39.75" customHeight="1">
      <c r="A12" s="46"/>
      <c r="B12" s="46"/>
      <c r="C12" s="46"/>
      <c r="D12" s="46"/>
      <c r="E12" s="46"/>
      <c r="F12" s="46"/>
      <c r="G12" s="46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</row>
    <row r="13" spans="1:19" ht="16.5" customHeight="1">
      <c r="A13" s="54" t="s">
        <v>3</v>
      </c>
      <c r="B13" s="52" t="s">
        <v>20</v>
      </c>
      <c r="C13" s="53"/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53"/>
      <c r="S13" s="53"/>
    </row>
    <row r="14" spans="1:19" ht="84.75" customHeight="1">
      <c r="A14" s="54"/>
      <c r="B14" s="54" t="s">
        <v>4</v>
      </c>
      <c r="C14" s="54" t="s">
        <v>17</v>
      </c>
      <c r="D14" s="54" t="s">
        <v>5</v>
      </c>
      <c r="E14" s="54"/>
      <c r="F14" s="54" t="s">
        <v>21</v>
      </c>
      <c r="G14" s="54"/>
      <c r="H14" s="54" t="s">
        <v>8</v>
      </c>
      <c r="I14" s="54"/>
      <c r="J14" s="54"/>
      <c r="K14" s="54"/>
      <c r="L14" s="54" t="s">
        <v>9</v>
      </c>
      <c r="M14" s="54"/>
      <c r="N14" s="54"/>
      <c r="O14" s="54"/>
      <c r="P14" s="54" t="s">
        <v>10</v>
      </c>
      <c r="Q14" s="54"/>
      <c r="R14" s="54" t="s">
        <v>15</v>
      </c>
      <c r="S14" s="54"/>
    </row>
    <row r="15" spans="1:19" ht="33">
      <c r="A15" s="54"/>
      <c r="B15" s="54"/>
      <c r="C15" s="54"/>
      <c r="D15" s="25" t="s">
        <v>11</v>
      </c>
      <c r="E15" s="25" t="s">
        <v>12</v>
      </c>
      <c r="F15" s="25" t="s">
        <v>11</v>
      </c>
      <c r="G15" s="25" t="s">
        <v>12</v>
      </c>
      <c r="H15" s="25" t="s">
        <v>11</v>
      </c>
      <c r="I15" s="25" t="s">
        <v>12</v>
      </c>
      <c r="J15" s="25" t="s">
        <v>6</v>
      </c>
      <c r="K15" s="25" t="s">
        <v>7</v>
      </c>
      <c r="L15" s="25" t="s">
        <v>11</v>
      </c>
      <c r="M15" s="25" t="s">
        <v>12</v>
      </c>
      <c r="N15" s="25" t="s">
        <v>6</v>
      </c>
      <c r="O15" s="25" t="s">
        <v>7</v>
      </c>
      <c r="P15" s="25" t="s">
        <v>11</v>
      </c>
      <c r="Q15" s="25" t="s">
        <v>12</v>
      </c>
      <c r="R15" s="25" t="s">
        <v>11</v>
      </c>
      <c r="S15" s="25" t="s">
        <v>12</v>
      </c>
    </row>
    <row r="16" spans="1:19" ht="16.5">
      <c r="A16" s="25">
        <v>1</v>
      </c>
      <c r="B16" s="25">
        <v>2</v>
      </c>
      <c r="C16" s="25">
        <v>3</v>
      </c>
      <c r="D16" s="25">
        <v>4</v>
      </c>
      <c r="E16" s="25">
        <v>5</v>
      </c>
      <c r="F16" s="25">
        <v>7</v>
      </c>
      <c r="G16" s="25">
        <v>8</v>
      </c>
      <c r="H16" s="25">
        <v>9</v>
      </c>
      <c r="I16" s="25">
        <v>10</v>
      </c>
      <c r="J16" s="25">
        <v>11</v>
      </c>
      <c r="K16" s="25">
        <v>12</v>
      </c>
      <c r="L16" s="25">
        <v>13</v>
      </c>
      <c r="M16" s="25">
        <v>14</v>
      </c>
      <c r="N16" s="25">
        <v>15</v>
      </c>
      <c r="O16" s="25">
        <v>16</v>
      </c>
      <c r="P16" s="25">
        <v>17</v>
      </c>
      <c r="Q16" s="25">
        <v>18</v>
      </c>
      <c r="R16" s="25">
        <v>19</v>
      </c>
      <c r="S16" s="25">
        <v>20</v>
      </c>
    </row>
    <row r="17" spans="1:19" ht="84" customHeight="1">
      <c r="A17" s="26">
        <v>1</v>
      </c>
      <c r="B17" s="27" t="s">
        <v>32</v>
      </c>
      <c r="C17" s="26" t="s">
        <v>41</v>
      </c>
      <c r="D17" s="28">
        <v>1</v>
      </c>
      <c r="E17" s="28">
        <v>1</v>
      </c>
      <c r="F17" s="29">
        <v>806</v>
      </c>
      <c r="G17" s="29">
        <v>750</v>
      </c>
      <c r="H17" s="29">
        <v>806</v>
      </c>
      <c r="I17" s="29">
        <v>750</v>
      </c>
      <c r="J17" s="30">
        <f>I17-H17</f>
        <v>-56</v>
      </c>
      <c r="K17" s="3" t="s">
        <v>71</v>
      </c>
      <c r="L17" s="31">
        <v>0</v>
      </c>
      <c r="M17" s="31">
        <v>0</v>
      </c>
      <c r="N17" s="31">
        <v>0</v>
      </c>
      <c r="O17" s="31">
        <v>0</v>
      </c>
      <c r="P17" s="31">
        <v>0</v>
      </c>
      <c r="Q17" s="31">
        <v>0</v>
      </c>
      <c r="R17" s="31">
        <v>0</v>
      </c>
      <c r="S17" s="31">
        <v>0</v>
      </c>
    </row>
    <row r="18" spans="1:19" ht="69" customHeight="1">
      <c r="A18" s="26">
        <v>2</v>
      </c>
      <c r="B18" s="27" t="s">
        <v>33</v>
      </c>
      <c r="C18" s="26" t="s">
        <v>42</v>
      </c>
      <c r="D18" s="28">
        <v>1</v>
      </c>
      <c r="E18" s="28">
        <v>1</v>
      </c>
      <c r="F18" s="29">
        <v>145</v>
      </c>
      <c r="G18" s="29">
        <v>145</v>
      </c>
      <c r="H18" s="29">
        <v>145</v>
      </c>
      <c r="I18" s="29">
        <v>145</v>
      </c>
      <c r="J18" s="30">
        <f>H18-I18</f>
        <v>0</v>
      </c>
      <c r="K18" s="3" t="s">
        <v>40</v>
      </c>
      <c r="L18" s="31">
        <v>0</v>
      </c>
      <c r="M18" s="31">
        <v>0</v>
      </c>
      <c r="N18" s="31">
        <v>0</v>
      </c>
      <c r="O18" s="31">
        <v>0</v>
      </c>
      <c r="P18" s="31">
        <v>0</v>
      </c>
      <c r="Q18" s="31">
        <v>0</v>
      </c>
      <c r="R18" s="31">
        <v>0</v>
      </c>
      <c r="S18" s="31">
        <v>0</v>
      </c>
    </row>
    <row r="19" spans="1:19" ht="86.25" customHeight="1">
      <c r="A19" s="26">
        <v>3</v>
      </c>
      <c r="B19" s="27" t="s">
        <v>34</v>
      </c>
      <c r="C19" s="26" t="s">
        <v>41</v>
      </c>
      <c r="D19" s="28">
        <v>1</v>
      </c>
      <c r="E19" s="28">
        <v>1</v>
      </c>
      <c r="F19" s="29">
        <v>2252.2800000000002</v>
      </c>
      <c r="G19" s="29">
        <v>2015.7</v>
      </c>
      <c r="H19" s="29">
        <v>2252.2800000000002</v>
      </c>
      <c r="I19" s="29">
        <v>2015.7</v>
      </c>
      <c r="J19" s="30">
        <f t="shared" ref="J19:J24" si="0">I19-H19</f>
        <v>-236.58000000000015</v>
      </c>
      <c r="K19" s="3" t="s">
        <v>71</v>
      </c>
      <c r="L19" s="31">
        <v>0</v>
      </c>
      <c r="M19" s="31">
        <v>0</v>
      </c>
      <c r="N19" s="31">
        <v>0</v>
      </c>
      <c r="O19" s="31">
        <v>0</v>
      </c>
      <c r="P19" s="31">
        <v>0</v>
      </c>
      <c r="Q19" s="31">
        <v>0</v>
      </c>
      <c r="R19" s="31">
        <v>0</v>
      </c>
      <c r="S19" s="31">
        <v>0</v>
      </c>
    </row>
    <row r="20" spans="1:19" ht="93" customHeight="1">
      <c r="A20" s="26">
        <v>4</v>
      </c>
      <c r="B20" s="27" t="s">
        <v>35</v>
      </c>
      <c r="C20" s="26" t="s">
        <v>42</v>
      </c>
      <c r="D20" s="28">
        <v>1</v>
      </c>
      <c r="E20" s="28">
        <v>1</v>
      </c>
      <c r="F20" s="29">
        <v>30.434000000000001</v>
      </c>
      <c r="G20" s="29">
        <v>30</v>
      </c>
      <c r="H20" s="29">
        <v>30.434000000000001</v>
      </c>
      <c r="I20" s="29">
        <v>30</v>
      </c>
      <c r="J20" s="30">
        <f t="shared" si="0"/>
        <v>-0.43400000000000105</v>
      </c>
      <c r="K20" s="3" t="s">
        <v>71</v>
      </c>
      <c r="L20" s="31">
        <v>0</v>
      </c>
      <c r="M20" s="31">
        <v>0</v>
      </c>
      <c r="N20" s="31">
        <v>0</v>
      </c>
      <c r="O20" s="31">
        <v>0</v>
      </c>
      <c r="P20" s="31">
        <v>0</v>
      </c>
      <c r="Q20" s="31">
        <v>0</v>
      </c>
      <c r="R20" s="31">
        <v>0</v>
      </c>
      <c r="S20" s="31">
        <v>0</v>
      </c>
    </row>
    <row r="21" spans="1:19" ht="65.25" customHeight="1">
      <c r="A21" s="26">
        <v>5</v>
      </c>
      <c r="B21" s="27" t="s">
        <v>36</v>
      </c>
      <c r="C21" s="26" t="s">
        <v>42</v>
      </c>
      <c r="D21" s="28">
        <v>1</v>
      </c>
      <c r="E21" s="28">
        <v>1</v>
      </c>
      <c r="F21" s="29">
        <v>4.5</v>
      </c>
      <c r="G21" s="29">
        <v>4.5</v>
      </c>
      <c r="H21" s="29">
        <v>4.5</v>
      </c>
      <c r="I21" s="29">
        <v>4.5</v>
      </c>
      <c r="J21" s="30">
        <f t="shared" si="0"/>
        <v>0</v>
      </c>
      <c r="K21" s="31" t="s">
        <v>40</v>
      </c>
      <c r="L21" s="31">
        <v>0</v>
      </c>
      <c r="M21" s="31">
        <v>0</v>
      </c>
      <c r="N21" s="31">
        <v>0</v>
      </c>
      <c r="O21" s="31">
        <v>0</v>
      </c>
      <c r="P21" s="31">
        <v>0</v>
      </c>
      <c r="Q21" s="31">
        <v>0</v>
      </c>
      <c r="R21" s="31">
        <v>0</v>
      </c>
      <c r="S21" s="31">
        <v>0</v>
      </c>
    </row>
    <row r="22" spans="1:19" ht="47.25" customHeight="1">
      <c r="A22" s="26">
        <v>6</v>
      </c>
      <c r="B22" s="27" t="s">
        <v>37</v>
      </c>
      <c r="C22" s="26" t="s">
        <v>41</v>
      </c>
      <c r="D22" s="28">
        <v>1</v>
      </c>
      <c r="E22" s="28">
        <v>1</v>
      </c>
      <c r="F22" s="29">
        <v>1400</v>
      </c>
      <c r="G22" s="29">
        <v>1400</v>
      </c>
      <c r="H22" s="29">
        <v>1400</v>
      </c>
      <c r="I22" s="29">
        <v>1400</v>
      </c>
      <c r="J22" s="30">
        <f t="shared" si="0"/>
        <v>0</v>
      </c>
      <c r="K22" s="31" t="s">
        <v>40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v>0</v>
      </c>
      <c r="R22" s="31">
        <v>0</v>
      </c>
      <c r="S22" s="31">
        <v>0</v>
      </c>
    </row>
    <row r="23" spans="1:19" ht="53.25" customHeight="1">
      <c r="A23" s="26">
        <v>7</v>
      </c>
      <c r="B23" s="27" t="s">
        <v>38</v>
      </c>
      <c r="C23" s="26" t="s">
        <v>42</v>
      </c>
      <c r="D23" s="28">
        <v>1</v>
      </c>
      <c r="E23" s="28">
        <v>1</v>
      </c>
      <c r="F23" s="29">
        <v>241</v>
      </c>
      <c r="G23" s="29">
        <v>241</v>
      </c>
      <c r="H23" s="29">
        <v>241</v>
      </c>
      <c r="I23" s="29">
        <v>241</v>
      </c>
      <c r="J23" s="30">
        <f t="shared" si="0"/>
        <v>0</v>
      </c>
      <c r="K23" s="31" t="s">
        <v>40</v>
      </c>
      <c r="L23" s="31">
        <v>0</v>
      </c>
      <c r="M23" s="31">
        <v>0</v>
      </c>
      <c r="N23" s="31">
        <v>0</v>
      </c>
      <c r="O23" s="31">
        <v>0</v>
      </c>
      <c r="P23" s="31">
        <v>0</v>
      </c>
      <c r="Q23" s="31">
        <v>0</v>
      </c>
      <c r="R23" s="31">
        <v>0</v>
      </c>
      <c r="S23" s="31">
        <v>0</v>
      </c>
    </row>
    <row r="24" spans="1:19" ht="66">
      <c r="A24" s="26">
        <v>8</v>
      </c>
      <c r="B24" s="27" t="s">
        <v>39</v>
      </c>
      <c r="C24" s="26" t="s">
        <v>16</v>
      </c>
      <c r="D24" s="28">
        <v>1</v>
      </c>
      <c r="E24" s="28">
        <v>1</v>
      </c>
      <c r="F24" s="29">
        <v>260</v>
      </c>
      <c r="G24" s="29">
        <v>258</v>
      </c>
      <c r="H24" s="29">
        <v>260</v>
      </c>
      <c r="I24" s="29">
        <v>258</v>
      </c>
      <c r="J24" s="30">
        <f t="shared" si="0"/>
        <v>-2</v>
      </c>
      <c r="K24" s="3" t="s">
        <v>70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v>0</v>
      </c>
      <c r="R24" s="31">
        <v>0</v>
      </c>
      <c r="S24" s="31">
        <v>0</v>
      </c>
    </row>
    <row r="25" spans="1:19" ht="85.5" customHeight="1">
      <c r="A25" s="26">
        <v>9</v>
      </c>
      <c r="B25" s="32" t="s">
        <v>58</v>
      </c>
      <c r="C25" s="33" t="s">
        <v>41</v>
      </c>
      <c r="D25" s="33">
        <v>1</v>
      </c>
      <c r="E25" s="28">
        <v>1</v>
      </c>
      <c r="F25" s="29">
        <v>9671.5300000000007</v>
      </c>
      <c r="G25" s="29">
        <v>8404</v>
      </c>
      <c r="H25" s="29">
        <v>9671.5300000000007</v>
      </c>
      <c r="I25" s="29">
        <v>8404</v>
      </c>
      <c r="J25" s="30">
        <f t="shared" ref="J25:J30" si="1">I25-H25</f>
        <v>-1267.5300000000007</v>
      </c>
      <c r="K25" s="3" t="s">
        <v>71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v>0</v>
      </c>
      <c r="R25" s="31">
        <v>0</v>
      </c>
      <c r="S25" s="31">
        <v>0</v>
      </c>
    </row>
    <row r="26" spans="1:19" ht="87" customHeight="1">
      <c r="A26" s="26">
        <v>10</v>
      </c>
      <c r="B26" s="32" t="s">
        <v>60</v>
      </c>
      <c r="C26" s="26" t="s">
        <v>42</v>
      </c>
      <c r="D26" s="28">
        <v>1</v>
      </c>
      <c r="E26" s="28">
        <v>1</v>
      </c>
      <c r="F26" s="29">
        <v>130.66300000000001</v>
      </c>
      <c r="G26" s="29">
        <v>130.66</v>
      </c>
      <c r="H26" s="29">
        <v>130.66300000000001</v>
      </c>
      <c r="I26" s="29">
        <v>130.66</v>
      </c>
      <c r="J26" s="30">
        <f t="shared" si="1"/>
        <v>-3.0000000000143245E-3</v>
      </c>
      <c r="K26" s="3" t="s">
        <v>71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v>0</v>
      </c>
      <c r="R26" s="31">
        <v>0</v>
      </c>
      <c r="S26" s="31">
        <v>0</v>
      </c>
    </row>
    <row r="27" spans="1:19" ht="49.5" customHeight="1">
      <c r="A27" s="26">
        <v>11</v>
      </c>
      <c r="B27" s="32" t="s">
        <v>61</v>
      </c>
      <c r="C27" s="26" t="s">
        <v>42</v>
      </c>
      <c r="D27" s="28">
        <v>1</v>
      </c>
      <c r="E27" s="28">
        <v>1</v>
      </c>
      <c r="F27" s="29">
        <v>19.343</v>
      </c>
      <c r="G27" s="29">
        <v>19.343</v>
      </c>
      <c r="H27" s="29">
        <v>19.343</v>
      </c>
      <c r="I27" s="29">
        <v>19.343</v>
      </c>
      <c r="J27" s="30">
        <f t="shared" si="1"/>
        <v>0</v>
      </c>
      <c r="K27" s="31" t="s">
        <v>40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v>0</v>
      </c>
      <c r="R27" s="31">
        <v>0</v>
      </c>
      <c r="S27" s="31">
        <v>0</v>
      </c>
    </row>
    <row r="28" spans="1:19" ht="82.5" customHeight="1">
      <c r="A28" s="26">
        <v>12</v>
      </c>
      <c r="B28" s="32" t="s">
        <v>59</v>
      </c>
      <c r="C28" s="33" t="s">
        <v>41</v>
      </c>
      <c r="D28" s="33">
        <v>1</v>
      </c>
      <c r="E28" s="28">
        <v>1</v>
      </c>
      <c r="F28" s="29">
        <v>3084.94</v>
      </c>
      <c r="G28" s="29">
        <v>3077.94</v>
      </c>
      <c r="H28" s="29">
        <v>3084.94</v>
      </c>
      <c r="I28" s="29">
        <v>3077.94</v>
      </c>
      <c r="J28" s="30">
        <f t="shared" si="1"/>
        <v>-7</v>
      </c>
      <c r="K28" s="3" t="s">
        <v>71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v>0</v>
      </c>
      <c r="R28" s="31">
        <v>0</v>
      </c>
      <c r="S28" s="31">
        <v>0</v>
      </c>
    </row>
    <row r="29" spans="1:19" ht="86.25" customHeight="1">
      <c r="A29" s="26">
        <v>13</v>
      </c>
      <c r="B29" s="32" t="s">
        <v>62</v>
      </c>
      <c r="C29" s="26" t="s">
        <v>42</v>
      </c>
      <c r="D29" s="28">
        <v>1</v>
      </c>
      <c r="E29" s="28">
        <v>1</v>
      </c>
      <c r="F29" s="29">
        <v>41.68</v>
      </c>
      <c r="G29" s="29">
        <v>41.68</v>
      </c>
      <c r="H29" s="29">
        <v>41.68</v>
      </c>
      <c r="I29" s="29">
        <v>41.68</v>
      </c>
      <c r="J29" s="30">
        <f t="shared" si="1"/>
        <v>0</v>
      </c>
      <c r="K29" s="31" t="s">
        <v>40</v>
      </c>
      <c r="L29" s="31">
        <v>0</v>
      </c>
      <c r="M29" s="31">
        <v>0</v>
      </c>
      <c r="N29" s="31">
        <v>0</v>
      </c>
      <c r="O29" s="31">
        <v>0</v>
      </c>
      <c r="P29" s="31">
        <v>0</v>
      </c>
      <c r="Q29" s="31">
        <v>0</v>
      </c>
      <c r="R29" s="31">
        <v>0</v>
      </c>
      <c r="S29" s="31">
        <v>0</v>
      </c>
    </row>
    <row r="30" spans="1:19" ht="92.25" customHeight="1">
      <c r="A30" s="26">
        <v>14</v>
      </c>
      <c r="B30" s="32" t="s">
        <v>63</v>
      </c>
      <c r="C30" s="26" t="s">
        <v>42</v>
      </c>
      <c r="D30" s="28">
        <v>1</v>
      </c>
      <c r="E30" s="28">
        <v>1</v>
      </c>
      <c r="F30" s="29">
        <v>6.17</v>
      </c>
      <c r="G30" s="29">
        <v>6.17</v>
      </c>
      <c r="H30" s="29">
        <v>6.17</v>
      </c>
      <c r="I30" s="29">
        <v>6.17</v>
      </c>
      <c r="J30" s="30">
        <f t="shared" si="1"/>
        <v>0</v>
      </c>
      <c r="K30" s="31" t="s">
        <v>40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v>0</v>
      </c>
      <c r="R30" s="31">
        <v>0</v>
      </c>
      <c r="S30" s="31">
        <v>0</v>
      </c>
    </row>
    <row r="31" spans="1:19" s="19" customFormat="1" ht="18.75">
      <c r="A31" s="34"/>
      <c r="B31" s="48" t="s">
        <v>72</v>
      </c>
      <c r="C31" s="49"/>
      <c r="D31" s="33"/>
      <c r="E31" s="33"/>
      <c r="F31" s="17"/>
      <c r="G31" s="17"/>
      <c r="H31" s="18"/>
      <c r="I31" s="35"/>
      <c r="J31" s="30"/>
    </row>
    <row r="32" spans="1:19" ht="31.5">
      <c r="A32" s="26">
        <v>1</v>
      </c>
      <c r="B32" s="36" t="s">
        <v>49</v>
      </c>
      <c r="C32" s="33" t="s">
        <v>57</v>
      </c>
      <c r="D32" s="33">
        <v>1</v>
      </c>
      <c r="E32" s="28">
        <v>1</v>
      </c>
      <c r="F32" s="17">
        <v>0</v>
      </c>
      <c r="G32" s="17">
        <v>56</v>
      </c>
      <c r="H32" s="17">
        <v>0</v>
      </c>
      <c r="I32" s="17">
        <v>56</v>
      </c>
      <c r="J32" s="30">
        <f>G32-F32</f>
        <v>56</v>
      </c>
      <c r="K32" s="31" t="s">
        <v>72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v>0</v>
      </c>
      <c r="R32" s="31">
        <v>0</v>
      </c>
      <c r="S32" s="31">
        <v>0</v>
      </c>
    </row>
    <row r="33" spans="1:20" ht="18.75">
      <c r="A33" s="26">
        <v>2</v>
      </c>
      <c r="B33" s="36" t="s">
        <v>50</v>
      </c>
      <c r="C33" s="33" t="s">
        <v>16</v>
      </c>
      <c r="D33" s="33">
        <v>13</v>
      </c>
      <c r="E33" s="28">
        <v>13</v>
      </c>
      <c r="F33" s="17">
        <v>0</v>
      </c>
      <c r="G33" s="17">
        <v>69.914000000000001</v>
      </c>
      <c r="H33" s="17">
        <v>0</v>
      </c>
      <c r="I33" s="17">
        <v>69.914000000000001</v>
      </c>
      <c r="J33" s="30">
        <f t="shared" ref="J33:J43" si="2">G33-F33</f>
        <v>69.914000000000001</v>
      </c>
      <c r="K33" s="31" t="s">
        <v>72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v>0</v>
      </c>
      <c r="R33" s="31">
        <v>0</v>
      </c>
      <c r="S33" s="31">
        <v>0</v>
      </c>
    </row>
    <row r="34" spans="1:20" ht="18.75">
      <c r="A34" s="26">
        <v>3</v>
      </c>
      <c r="B34" s="36" t="s">
        <v>51</v>
      </c>
      <c r="C34" s="33" t="s">
        <v>16</v>
      </c>
      <c r="D34" s="33">
        <v>2</v>
      </c>
      <c r="E34" s="28">
        <v>2</v>
      </c>
      <c r="F34" s="17">
        <v>0</v>
      </c>
      <c r="G34" s="17">
        <v>62</v>
      </c>
      <c r="H34" s="17">
        <v>0</v>
      </c>
      <c r="I34" s="17">
        <v>62</v>
      </c>
      <c r="J34" s="30">
        <f t="shared" si="2"/>
        <v>62</v>
      </c>
      <c r="K34" s="31" t="s">
        <v>72</v>
      </c>
      <c r="L34" s="31">
        <v>0</v>
      </c>
      <c r="M34" s="31">
        <v>0</v>
      </c>
      <c r="N34" s="31">
        <v>0</v>
      </c>
      <c r="O34" s="31">
        <v>0</v>
      </c>
      <c r="P34" s="31">
        <v>0</v>
      </c>
      <c r="Q34" s="31">
        <v>0</v>
      </c>
      <c r="R34" s="31">
        <v>0</v>
      </c>
      <c r="S34" s="31">
        <v>0</v>
      </c>
    </row>
    <row r="35" spans="1:20" ht="18.75">
      <c r="A35" s="26">
        <v>4</v>
      </c>
      <c r="B35" s="36" t="s">
        <v>52</v>
      </c>
      <c r="C35" s="33" t="s">
        <v>16</v>
      </c>
      <c r="D35" s="33">
        <v>2</v>
      </c>
      <c r="E35" s="28">
        <v>2</v>
      </c>
      <c r="F35" s="17">
        <v>0</v>
      </c>
      <c r="G35" s="17">
        <v>11.96</v>
      </c>
      <c r="H35" s="17">
        <v>0</v>
      </c>
      <c r="I35" s="17">
        <v>11.96</v>
      </c>
      <c r="J35" s="30">
        <f t="shared" si="2"/>
        <v>11.96</v>
      </c>
      <c r="K35" s="31" t="s">
        <v>72</v>
      </c>
      <c r="L35" s="31">
        <v>0</v>
      </c>
      <c r="M35" s="31">
        <v>0</v>
      </c>
      <c r="N35" s="31">
        <v>0</v>
      </c>
      <c r="O35" s="31">
        <v>0</v>
      </c>
      <c r="P35" s="31">
        <v>0</v>
      </c>
      <c r="Q35" s="31">
        <v>0</v>
      </c>
      <c r="R35" s="31">
        <v>0</v>
      </c>
      <c r="S35" s="31">
        <v>0</v>
      </c>
    </row>
    <row r="36" spans="1:20" ht="18.75">
      <c r="A36" s="26">
        <v>5</v>
      </c>
      <c r="B36" s="36" t="s">
        <v>53</v>
      </c>
      <c r="C36" s="33" t="s">
        <v>16</v>
      </c>
      <c r="D36" s="33">
        <v>2</v>
      </c>
      <c r="E36" s="28">
        <v>2</v>
      </c>
      <c r="F36" s="17">
        <v>0</v>
      </c>
      <c r="G36" s="17">
        <v>70.98</v>
      </c>
      <c r="H36" s="17">
        <v>0</v>
      </c>
      <c r="I36" s="17">
        <v>70.98</v>
      </c>
      <c r="J36" s="30">
        <f t="shared" si="2"/>
        <v>70.98</v>
      </c>
      <c r="K36" s="31" t="s">
        <v>72</v>
      </c>
      <c r="L36" s="31">
        <v>0</v>
      </c>
      <c r="M36" s="31">
        <v>0</v>
      </c>
      <c r="N36" s="31">
        <v>0</v>
      </c>
      <c r="O36" s="31">
        <v>0</v>
      </c>
      <c r="P36" s="31">
        <v>0</v>
      </c>
      <c r="Q36" s="31">
        <v>0</v>
      </c>
      <c r="R36" s="31">
        <v>0</v>
      </c>
      <c r="S36" s="31">
        <v>0</v>
      </c>
    </row>
    <row r="37" spans="1:20" ht="18.75">
      <c r="A37" s="26">
        <v>6</v>
      </c>
      <c r="B37" s="36" t="s">
        <v>54</v>
      </c>
      <c r="C37" s="33" t="s">
        <v>16</v>
      </c>
      <c r="D37" s="33">
        <v>20</v>
      </c>
      <c r="E37" s="28">
        <v>20</v>
      </c>
      <c r="F37" s="17">
        <v>0</v>
      </c>
      <c r="G37" s="17">
        <v>4.4400000000000004</v>
      </c>
      <c r="H37" s="17">
        <v>0</v>
      </c>
      <c r="I37" s="17">
        <v>4.4400000000000004</v>
      </c>
      <c r="J37" s="30">
        <f t="shared" si="2"/>
        <v>4.4400000000000004</v>
      </c>
      <c r="K37" s="31" t="s">
        <v>72</v>
      </c>
      <c r="L37" s="31">
        <v>0</v>
      </c>
      <c r="M37" s="31">
        <v>0</v>
      </c>
      <c r="N37" s="31">
        <v>0</v>
      </c>
      <c r="O37" s="31">
        <v>0</v>
      </c>
      <c r="P37" s="31">
        <v>0</v>
      </c>
      <c r="Q37" s="31">
        <v>0</v>
      </c>
      <c r="R37" s="31">
        <v>0</v>
      </c>
      <c r="S37" s="31">
        <v>0</v>
      </c>
    </row>
    <row r="38" spans="1:20" ht="18.75">
      <c r="A38" s="26">
        <v>7</v>
      </c>
      <c r="B38" s="36" t="s">
        <v>55</v>
      </c>
      <c r="C38" s="33" t="s">
        <v>16</v>
      </c>
      <c r="D38" s="33">
        <v>10</v>
      </c>
      <c r="E38" s="28">
        <v>10</v>
      </c>
      <c r="F38" s="17">
        <v>0</v>
      </c>
      <c r="G38" s="17">
        <v>10</v>
      </c>
      <c r="H38" s="17">
        <v>0</v>
      </c>
      <c r="I38" s="17">
        <v>10</v>
      </c>
      <c r="J38" s="30">
        <f t="shared" si="2"/>
        <v>10</v>
      </c>
      <c r="K38" s="31" t="s">
        <v>72</v>
      </c>
      <c r="L38" s="31">
        <v>0</v>
      </c>
      <c r="M38" s="31">
        <v>0</v>
      </c>
      <c r="N38" s="31">
        <v>0</v>
      </c>
      <c r="O38" s="31">
        <v>0</v>
      </c>
      <c r="P38" s="31">
        <v>0</v>
      </c>
      <c r="Q38" s="31">
        <v>0</v>
      </c>
      <c r="R38" s="31">
        <v>0</v>
      </c>
      <c r="S38" s="31">
        <v>0</v>
      </c>
    </row>
    <row r="39" spans="1:20" ht="18.75">
      <c r="A39" s="26">
        <v>8</v>
      </c>
      <c r="B39" s="36" t="s">
        <v>56</v>
      </c>
      <c r="C39" s="33" t="s">
        <v>16</v>
      </c>
      <c r="D39" s="33">
        <v>1</v>
      </c>
      <c r="E39" s="28">
        <v>1</v>
      </c>
      <c r="F39" s="17">
        <v>0</v>
      </c>
      <c r="G39" s="17">
        <v>390</v>
      </c>
      <c r="H39" s="17">
        <v>0</v>
      </c>
      <c r="I39" s="17">
        <v>390</v>
      </c>
      <c r="J39" s="30">
        <f t="shared" si="2"/>
        <v>390</v>
      </c>
      <c r="K39" s="31" t="s">
        <v>72</v>
      </c>
      <c r="L39" s="31">
        <v>0</v>
      </c>
      <c r="M39" s="31">
        <v>0</v>
      </c>
      <c r="N39" s="31">
        <v>0</v>
      </c>
      <c r="O39" s="31">
        <v>0</v>
      </c>
      <c r="P39" s="31">
        <v>0</v>
      </c>
      <c r="Q39" s="31">
        <v>0</v>
      </c>
      <c r="R39" s="31">
        <v>0</v>
      </c>
      <c r="S39" s="31">
        <v>0</v>
      </c>
    </row>
    <row r="40" spans="1:20" ht="18.75">
      <c r="A40" s="26">
        <v>9</v>
      </c>
      <c r="B40" s="36" t="s">
        <v>66</v>
      </c>
      <c r="C40" s="26" t="s">
        <v>16</v>
      </c>
      <c r="D40" s="28">
        <v>13</v>
      </c>
      <c r="E40" s="28">
        <v>13</v>
      </c>
      <c r="F40" s="17">
        <v>0</v>
      </c>
      <c r="G40" s="29">
        <v>265</v>
      </c>
      <c r="H40" s="17">
        <v>0</v>
      </c>
      <c r="I40" s="29">
        <v>265</v>
      </c>
      <c r="J40" s="30">
        <f t="shared" si="2"/>
        <v>265</v>
      </c>
      <c r="K40" s="31" t="s">
        <v>72</v>
      </c>
      <c r="L40" s="31">
        <v>0</v>
      </c>
      <c r="M40" s="31">
        <v>0</v>
      </c>
      <c r="N40" s="31">
        <v>0</v>
      </c>
      <c r="O40" s="31">
        <v>0</v>
      </c>
      <c r="P40" s="31">
        <v>0</v>
      </c>
      <c r="Q40" s="31">
        <v>0</v>
      </c>
      <c r="R40" s="31">
        <v>0</v>
      </c>
      <c r="S40" s="31">
        <v>0</v>
      </c>
    </row>
    <row r="41" spans="1:20" ht="18.75">
      <c r="A41" s="26">
        <v>10</v>
      </c>
      <c r="B41" s="36" t="s">
        <v>67</v>
      </c>
      <c r="C41" s="26" t="s">
        <v>16</v>
      </c>
      <c r="D41" s="28">
        <v>4</v>
      </c>
      <c r="E41" s="28">
        <v>4</v>
      </c>
      <c r="F41" s="17">
        <v>0</v>
      </c>
      <c r="G41" s="29">
        <v>194.4</v>
      </c>
      <c r="H41" s="17">
        <v>0</v>
      </c>
      <c r="I41" s="29">
        <v>194.4</v>
      </c>
      <c r="J41" s="30">
        <f t="shared" si="2"/>
        <v>194.4</v>
      </c>
      <c r="K41" s="31" t="s">
        <v>72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v>0</v>
      </c>
      <c r="R41" s="31">
        <v>0</v>
      </c>
      <c r="S41" s="31">
        <v>0</v>
      </c>
    </row>
    <row r="42" spans="1:20" ht="18.75">
      <c r="A42" s="26">
        <v>11</v>
      </c>
      <c r="B42" s="36" t="s">
        <v>64</v>
      </c>
      <c r="C42" s="26" t="s">
        <v>16</v>
      </c>
      <c r="D42" s="28">
        <v>1</v>
      </c>
      <c r="E42" s="28">
        <v>1</v>
      </c>
      <c r="F42" s="17">
        <v>0</v>
      </c>
      <c r="G42" s="29">
        <v>176.875</v>
      </c>
      <c r="H42" s="17">
        <v>0</v>
      </c>
      <c r="I42" s="29">
        <v>176.875</v>
      </c>
      <c r="J42" s="30">
        <f t="shared" si="2"/>
        <v>176.875</v>
      </c>
      <c r="K42" s="31" t="s">
        <v>72</v>
      </c>
      <c r="L42" s="31">
        <v>0</v>
      </c>
      <c r="M42" s="31">
        <v>0</v>
      </c>
      <c r="N42" s="31">
        <v>0</v>
      </c>
      <c r="O42" s="31">
        <v>0</v>
      </c>
      <c r="P42" s="31">
        <v>0</v>
      </c>
      <c r="Q42" s="31">
        <v>0</v>
      </c>
      <c r="R42" s="31">
        <v>0</v>
      </c>
      <c r="S42" s="31">
        <v>0</v>
      </c>
    </row>
    <row r="43" spans="1:20" ht="18.75">
      <c r="A43" s="26">
        <v>12</v>
      </c>
      <c r="B43" s="36" t="s">
        <v>65</v>
      </c>
      <c r="C43" s="26" t="s">
        <v>16</v>
      </c>
      <c r="D43" s="28">
        <v>15</v>
      </c>
      <c r="E43" s="28">
        <v>15</v>
      </c>
      <c r="F43" s="17">
        <v>0</v>
      </c>
      <c r="G43" s="29">
        <v>220.73099999999999</v>
      </c>
      <c r="H43" s="17">
        <v>0</v>
      </c>
      <c r="I43" s="29">
        <v>220.73099999999999</v>
      </c>
      <c r="J43" s="30">
        <f t="shared" si="2"/>
        <v>220.73099999999999</v>
      </c>
      <c r="K43" s="31" t="s">
        <v>72</v>
      </c>
      <c r="L43" s="31">
        <v>0</v>
      </c>
      <c r="M43" s="31">
        <v>0</v>
      </c>
      <c r="N43" s="31">
        <v>0</v>
      </c>
      <c r="O43" s="31">
        <v>0</v>
      </c>
      <c r="P43" s="31">
        <v>0</v>
      </c>
      <c r="Q43" s="31">
        <v>0</v>
      </c>
      <c r="R43" s="31">
        <v>0</v>
      </c>
      <c r="S43" s="31">
        <v>0</v>
      </c>
    </row>
    <row r="44" spans="1:20" ht="18.75">
      <c r="A44" s="26">
        <v>13</v>
      </c>
      <c r="B44" s="36" t="s">
        <v>74</v>
      </c>
      <c r="C44" s="26" t="s">
        <v>16</v>
      </c>
      <c r="D44" s="28">
        <v>1</v>
      </c>
      <c r="E44" s="28">
        <v>1</v>
      </c>
      <c r="F44" s="17">
        <v>0</v>
      </c>
      <c r="G44" s="29">
        <v>33</v>
      </c>
      <c r="H44" s="17">
        <v>0</v>
      </c>
      <c r="I44" s="29">
        <v>33</v>
      </c>
      <c r="J44" s="30">
        <f t="shared" ref="J44" si="3">G44-F44</f>
        <v>33</v>
      </c>
      <c r="K44" s="31" t="s">
        <v>72</v>
      </c>
      <c r="L44" s="31">
        <v>0</v>
      </c>
      <c r="M44" s="31">
        <v>0</v>
      </c>
      <c r="N44" s="31">
        <v>0</v>
      </c>
      <c r="O44" s="31">
        <v>0</v>
      </c>
      <c r="P44" s="31">
        <v>0</v>
      </c>
      <c r="Q44" s="31">
        <v>0</v>
      </c>
      <c r="R44" s="31">
        <v>0</v>
      </c>
      <c r="S44" s="31">
        <v>0</v>
      </c>
    </row>
    <row r="45" spans="1:20" ht="16.5">
      <c r="A45" s="26"/>
      <c r="B45" s="37" t="s">
        <v>19</v>
      </c>
      <c r="C45" s="37"/>
      <c r="D45" s="37"/>
      <c r="E45" s="37"/>
      <c r="F45" s="38">
        <f>SUM(F17:F44)</f>
        <v>18093.54</v>
      </c>
      <c r="G45" s="38">
        <f>SUM(G17:G44)</f>
        <v>18089.292999999998</v>
      </c>
      <c r="H45" s="38">
        <f>SUM(H17:H44)</f>
        <v>18093.54</v>
      </c>
      <c r="I45" s="38">
        <f>SUM(I17:I44)</f>
        <v>18089.292999999998</v>
      </c>
      <c r="J45" s="38">
        <f>SUM(J17:J44)</f>
        <v>-4.2470000000006394</v>
      </c>
      <c r="K45" s="31"/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v>0</v>
      </c>
      <c r="R45" s="31">
        <v>0</v>
      </c>
      <c r="S45" s="31">
        <v>0</v>
      </c>
    </row>
    <row r="46" spans="1:20" ht="37.5" customHeight="1">
      <c r="A46" s="51" t="s">
        <v>75</v>
      </c>
      <c r="B46" s="51"/>
      <c r="C46" s="51"/>
      <c r="D46" s="51"/>
      <c r="E46" s="51"/>
      <c r="F46" s="51"/>
      <c r="G46" s="51"/>
      <c r="H46" s="51"/>
      <c r="I46" s="51"/>
      <c r="J46" s="51"/>
      <c r="K46" s="51"/>
      <c r="L46" s="51"/>
      <c r="M46" s="51"/>
      <c r="N46" s="51"/>
      <c r="O46" s="51"/>
      <c r="P46" s="51"/>
      <c r="Q46" s="51"/>
      <c r="R46" s="51"/>
      <c r="S46" s="51"/>
    </row>
    <row r="47" spans="1:20" ht="30" customHeight="1">
      <c r="A47" s="39"/>
      <c r="B47" s="39"/>
      <c r="C47" s="45" t="s">
        <v>68</v>
      </c>
      <c r="D47" s="45"/>
      <c r="E47" s="40"/>
      <c r="F47" s="40"/>
      <c r="H47" s="39"/>
      <c r="I47" s="39"/>
      <c r="J47" s="39"/>
      <c r="K47" s="41" t="s">
        <v>69</v>
      </c>
      <c r="L47" s="39"/>
      <c r="M47" s="39"/>
      <c r="N47" s="39"/>
      <c r="O47" s="39"/>
      <c r="P47" s="39"/>
      <c r="Q47" s="39"/>
      <c r="R47" s="39"/>
      <c r="S47" s="39"/>
    </row>
    <row r="48" spans="1:20" ht="16.5">
      <c r="A48" s="39"/>
      <c r="B48" s="50" t="s">
        <v>83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50"/>
      <c r="O48" s="50"/>
      <c r="P48" s="50"/>
      <c r="Q48" s="50"/>
      <c r="R48" s="50"/>
      <c r="S48" s="50"/>
      <c r="T48" s="50"/>
    </row>
    <row r="49" spans="1:19" ht="31.5">
      <c r="A49" s="42">
        <v>1</v>
      </c>
      <c r="B49" s="43" t="s">
        <v>76</v>
      </c>
      <c r="C49" s="26" t="s">
        <v>41</v>
      </c>
      <c r="D49" s="28">
        <v>1</v>
      </c>
      <c r="E49" s="28">
        <v>1</v>
      </c>
      <c r="F49" s="17">
        <v>6683.6319999999996</v>
      </c>
      <c r="G49" s="29">
        <v>6683.6319999999996</v>
      </c>
      <c r="H49" s="17">
        <v>6683.6319999999996</v>
      </c>
      <c r="I49" s="29">
        <v>6683.6319999999996</v>
      </c>
      <c r="J49" s="30">
        <f t="shared" ref="J49:J55" si="4">G49-F49</f>
        <v>0</v>
      </c>
      <c r="K49" s="31" t="s">
        <v>72</v>
      </c>
      <c r="L49" s="31">
        <v>0</v>
      </c>
      <c r="M49" s="31">
        <v>0</v>
      </c>
      <c r="N49" s="31">
        <v>0</v>
      </c>
      <c r="O49" s="31">
        <v>0</v>
      </c>
      <c r="P49" s="31">
        <v>0</v>
      </c>
      <c r="Q49" s="31">
        <v>0</v>
      </c>
      <c r="R49" s="31">
        <v>0</v>
      </c>
      <c r="S49" s="31">
        <v>0</v>
      </c>
    </row>
    <row r="50" spans="1:19" ht="18.75">
      <c r="A50" s="42">
        <v>2</v>
      </c>
      <c r="B50" s="43" t="s">
        <v>77</v>
      </c>
      <c r="C50" s="26" t="s">
        <v>42</v>
      </c>
      <c r="D50" s="28">
        <v>1</v>
      </c>
      <c r="E50" s="28">
        <v>1</v>
      </c>
      <c r="F50" s="17">
        <v>73</v>
      </c>
      <c r="G50" s="29">
        <v>70</v>
      </c>
      <c r="H50" s="17">
        <v>73</v>
      </c>
      <c r="I50" s="29">
        <v>70</v>
      </c>
      <c r="J50" s="30">
        <f t="shared" si="4"/>
        <v>-3</v>
      </c>
      <c r="K50" s="31" t="s">
        <v>72</v>
      </c>
      <c r="L50" s="31">
        <v>0</v>
      </c>
      <c r="M50" s="31">
        <v>0</v>
      </c>
      <c r="N50" s="31">
        <v>0</v>
      </c>
      <c r="O50" s="31">
        <v>0</v>
      </c>
      <c r="P50" s="31">
        <v>0</v>
      </c>
      <c r="Q50" s="31">
        <v>0</v>
      </c>
      <c r="R50" s="31">
        <v>0</v>
      </c>
      <c r="S50" s="31">
        <v>0</v>
      </c>
    </row>
    <row r="51" spans="1:19" ht="18.75">
      <c r="A51" s="42">
        <v>3</v>
      </c>
      <c r="B51" s="43" t="s">
        <v>78</v>
      </c>
      <c r="C51" s="26" t="s">
        <v>42</v>
      </c>
      <c r="D51" s="28">
        <v>1</v>
      </c>
      <c r="E51" s="28">
        <v>1</v>
      </c>
      <c r="F51" s="17">
        <v>13.367000000000001</v>
      </c>
      <c r="G51" s="29">
        <v>13.367000000000001</v>
      </c>
      <c r="H51" s="17">
        <v>13.367000000000001</v>
      </c>
      <c r="I51" s="29">
        <v>13.367000000000001</v>
      </c>
      <c r="J51" s="30">
        <f t="shared" si="4"/>
        <v>0</v>
      </c>
      <c r="K51" s="31" t="s">
        <v>72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v>0</v>
      </c>
      <c r="R51" s="31">
        <v>0</v>
      </c>
      <c r="S51" s="31">
        <v>0</v>
      </c>
    </row>
    <row r="52" spans="1:19" ht="47.25">
      <c r="A52" s="42">
        <v>4</v>
      </c>
      <c r="B52" s="43" t="s">
        <v>79</v>
      </c>
      <c r="C52" s="26" t="s">
        <v>41</v>
      </c>
      <c r="D52" s="28">
        <v>1</v>
      </c>
      <c r="E52" s="28">
        <v>1</v>
      </c>
      <c r="F52" s="17">
        <v>6193.27</v>
      </c>
      <c r="G52" s="29">
        <v>5777.777</v>
      </c>
      <c r="H52" s="17">
        <v>6193.27</v>
      </c>
      <c r="I52" s="29">
        <v>5777.777</v>
      </c>
      <c r="J52" s="30">
        <f t="shared" si="4"/>
        <v>-415.49300000000039</v>
      </c>
      <c r="K52" s="31" t="s">
        <v>72</v>
      </c>
      <c r="L52" s="31">
        <v>0</v>
      </c>
      <c r="M52" s="31">
        <v>0</v>
      </c>
      <c r="N52" s="31">
        <v>0</v>
      </c>
      <c r="O52" s="31">
        <v>0</v>
      </c>
      <c r="P52" s="31">
        <v>0</v>
      </c>
      <c r="Q52" s="31">
        <v>0</v>
      </c>
      <c r="R52" s="31">
        <v>0</v>
      </c>
      <c r="S52" s="31">
        <v>0</v>
      </c>
    </row>
    <row r="53" spans="1:19" ht="18.75">
      <c r="A53" s="44">
        <v>5</v>
      </c>
      <c r="B53" s="43" t="s">
        <v>80</v>
      </c>
      <c r="C53" s="26" t="s">
        <v>42</v>
      </c>
      <c r="D53" s="28">
        <v>1</v>
      </c>
      <c r="E53" s="28">
        <v>1</v>
      </c>
      <c r="F53" s="17">
        <v>83.67</v>
      </c>
      <c r="G53" s="29">
        <v>80</v>
      </c>
      <c r="H53" s="17">
        <v>83.67</v>
      </c>
      <c r="I53" s="29">
        <v>80</v>
      </c>
      <c r="J53" s="30">
        <f t="shared" si="4"/>
        <v>-3.6700000000000017</v>
      </c>
      <c r="K53" s="31" t="s">
        <v>72</v>
      </c>
      <c r="L53" s="31">
        <v>0</v>
      </c>
      <c r="M53" s="31">
        <v>0</v>
      </c>
      <c r="N53" s="31">
        <v>0</v>
      </c>
      <c r="O53" s="31">
        <v>0</v>
      </c>
      <c r="P53" s="31">
        <v>0</v>
      </c>
      <c r="Q53" s="31">
        <v>0</v>
      </c>
      <c r="R53" s="31">
        <v>0</v>
      </c>
      <c r="S53" s="31">
        <v>0</v>
      </c>
    </row>
    <row r="54" spans="1:19" ht="31.5">
      <c r="A54" s="42">
        <v>6</v>
      </c>
      <c r="B54" s="43" t="s">
        <v>81</v>
      </c>
      <c r="C54" s="26" t="s">
        <v>42</v>
      </c>
      <c r="D54" s="28">
        <v>1</v>
      </c>
      <c r="E54" s="28">
        <v>1</v>
      </c>
      <c r="F54" s="17">
        <v>12.39</v>
      </c>
      <c r="G54" s="29">
        <v>12.39</v>
      </c>
      <c r="H54" s="17">
        <v>12.39</v>
      </c>
      <c r="I54" s="29">
        <v>12.39</v>
      </c>
      <c r="J54" s="30">
        <f t="shared" si="4"/>
        <v>0</v>
      </c>
      <c r="K54" s="31" t="s">
        <v>72</v>
      </c>
      <c r="L54" s="31">
        <v>0</v>
      </c>
      <c r="M54" s="31">
        <v>0</v>
      </c>
      <c r="N54" s="31">
        <v>0</v>
      </c>
      <c r="O54" s="31">
        <v>0</v>
      </c>
      <c r="P54" s="31">
        <v>0</v>
      </c>
      <c r="Q54" s="31">
        <v>0</v>
      </c>
      <c r="R54" s="31">
        <v>0</v>
      </c>
      <c r="S54" s="31">
        <v>0</v>
      </c>
    </row>
    <row r="55" spans="1:19" ht="47.25">
      <c r="A55" s="42">
        <v>7</v>
      </c>
      <c r="B55" s="43" t="s">
        <v>82</v>
      </c>
      <c r="C55" s="26" t="s">
        <v>41</v>
      </c>
      <c r="D55" s="28">
        <v>1</v>
      </c>
      <c r="E55" s="28">
        <v>1</v>
      </c>
      <c r="F55" s="17">
        <v>683</v>
      </c>
      <c r="G55" s="29">
        <v>540</v>
      </c>
      <c r="H55" s="17">
        <v>683</v>
      </c>
      <c r="I55" s="29">
        <v>540</v>
      </c>
      <c r="J55" s="30">
        <f t="shared" si="4"/>
        <v>-143</v>
      </c>
      <c r="K55" s="31" t="s">
        <v>72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v>0</v>
      </c>
      <c r="R55" s="31">
        <v>0</v>
      </c>
      <c r="S55" s="31">
        <v>0</v>
      </c>
    </row>
    <row r="56" spans="1:19" ht="16.5">
      <c r="A56" s="26"/>
      <c r="B56" s="37" t="s">
        <v>19</v>
      </c>
      <c r="C56" s="37"/>
      <c r="D56" s="37"/>
      <c r="E56" s="37"/>
      <c r="F56" s="38">
        <f>SUM(F49:F55)</f>
        <v>13742.329</v>
      </c>
      <c r="G56" s="38">
        <f>SUM(G49:G55)</f>
        <v>13177.165999999999</v>
      </c>
      <c r="H56" s="38">
        <f>SUM(H49:H55)</f>
        <v>13742.329</v>
      </c>
      <c r="I56" s="38">
        <f>SUM(I49:I55)</f>
        <v>13177.165999999999</v>
      </c>
      <c r="J56" s="38">
        <f>SUM(J49:J55)</f>
        <v>-565.16300000000047</v>
      </c>
      <c r="K56" s="31"/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v>0</v>
      </c>
      <c r="R56" s="31">
        <v>0</v>
      </c>
      <c r="S56" s="31">
        <v>0</v>
      </c>
    </row>
  </sheetData>
  <mergeCells count="23">
    <mergeCell ref="O5:S5"/>
    <mergeCell ref="O3:S3"/>
    <mergeCell ref="O4:S4"/>
    <mergeCell ref="O2:S2"/>
    <mergeCell ref="A11:S11"/>
    <mergeCell ref="A10:S10"/>
    <mergeCell ref="A9:S9"/>
    <mergeCell ref="C47:D47"/>
    <mergeCell ref="A12:S12"/>
    <mergeCell ref="A8:S8"/>
    <mergeCell ref="B31:C31"/>
    <mergeCell ref="B48:T48"/>
    <mergeCell ref="A46:S46"/>
    <mergeCell ref="B13:S13"/>
    <mergeCell ref="C14:C15"/>
    <mergeCell ref="B14:B15"/>
    <mergeCell ref="A13:A15"/>
    <mergeCell ref="D14:E14"/>
    <mergeCell ref="F14:G14"/>
    <mergeCell ref="H14:K14"/>
    <mergeCell ref="L14:O14"/>
    <mergeCell ref="P14:Q14"/>
    <mergeCell ref="R14:S14"/>
  </mergeCells>
  <hyperlinks>
    <hyperlink ref="B17" r:id="rId1" display="https://v3bl.goszakup.gov.kz/ru/announce/index/1570052"/>
    <hyperlink ref="O3" r:id="rId2" tooltip="Приказ Министра национальной экономики Республики Казахстан от 30 декабря 2014 года № 194 «Об утверждении Правил утверждения инвестиционных программ (проектов) субъекта естественной монополии, их корректировки, а также проведения анализа информации об их " display="http://online.zakon.kz/Document/?link_id=1004515169"/>
  </hyperlinks>
  <pageMargins left="0.15748031496062992" right="0.31496062992125984" top="0.27559055118110237" bottom="0.15748031496062992" header="0.23622047244094491" footer="0.19685039370078741"/>
  <pageSetup paperSize="9" scale="45" orientation="landscape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0"/>
  <sheetViews>
    <sheetView view="pageBreakPreview" zoomScale="60" workbookViewId="0">
      <selection activeCell="E13" sqref="E13"/>
    </sheetView>
  </sheetViews>
  <sheetFormatPr defaultRowHeight="15"/>
  <cols>
    <col min="1" max="1" width="45.140625" customWidth="1"/>
    <col min="2" max="2" width="22.7109375" customWidth="1"/>
    <col min="3" max="3" width="18" customWidth="1"/>
    <col min="4" max="4" width="21.85546875" customWidth="1"/>
    <col min="5" max="5" width="22.85546875" customWidth="1"/>
    <col min="6" max="6" width="31" customWidth="1"/>
  </cols>
  <sheetData>
    <row r="1" spans="1:6">
      <c r="A1" s="1"/>
      <c r="B1" s="1"/>
      <c r="C1" s="57" t="s">
        <v>44</v>
      </c>
      <c r="D1" s="57"/>
      <c r="E1" s="57"/>
      <c r="F1" s="57"/>
    </row>
    <row r="2" spans="1:6" ht="37.5" customHeight="1">
      <c r="A2" s="1"/>
      <c r="B2" s="58" t="s">
        <v>45</v>
      </c>
      <c r="C2" s="58"/>
      <c r="D2" s="58"/>
      <c r="E2" s="58"/>
      <c r="F2" s="58"/>
    </row>
    <row r="3" spans="1:6">
      <c r="A3" s="1"/>
      <c r="B3" s="6"/>
      <c r="C3" s="6"/>
      <c r="D3" s="6"/>
      <c r="E3" s="6"/>
      <c r="F3" s="6"/>
    </row>
    <row r="4" spans="1:6">
      <c r="A4" s="1"/>
      <c r="B4" s="1"/>
      <c r="C4" s="1"/>
      <c r="D4" s="1"/>
      <c r="E4" s="1"/>
      <c r="F4" s="1"/>
    </row>
    <row r="5" spans="1:6">
      <c r="A5" s="59" t="s">
        <v>46</v>
      </c>
      <c r="B5" s="59"/>
      <c r="C5" s="59"/>
      <c r="D5" s="59"/>
      <c r="E5" s="59"/>
      <c r="F5" s="59"/>
    </row>
    <row r="6" spans="1:6" ht="46.5" customHeight="1">
      <c r="A6" s="60" t="s">
        <v>47</v>
      </c>
      <c r="B6" s="60"/>
      <c r="C6" s="60"/>
      <c r="D6" s="60"/>
      <c r="E6" s="60"/>
      <c r="F6" s="60"/>
    </row>
    <row r="7" spans="1:6">
      <c r="A7" s="1"/>
      <c r="B7" s="1"/>
      <c r="C7" s="1"/>
      <c r="D7" s="1"/>
      <c r="E7" s="1"/>
      <c r="F7" s="1"/>
    </row>
    <row r="8" spans="1:6">
      <c r="A8" s="1"/>
      <c r="B8" s="1"/>
      <c r="C8" s="1"/>
      <c r="D8" s="1"/>
      <c r="E8" s="1"/>
      <c r="F8" s="1"/>
    </row>
    <row r="9" spans="1:6" ht="84" customHeight="1">
      <c r="A9" s="7" t="s">
        <v>22</v>
      </c>
      <c r="B9" s="7" t="s">
        <v>31</v>
      </c>
      <c r="C9" s="7" t="s">
        <v>23</v>
      </c>
      <c r="D9" s="7" t="s">
        <v>24</v>
      </c>
      <c r="E9" s="7" t="s">
        <v>25</v>
      </c>
      <c r="F9" s="7" t="s">
        <v>26</v>
      </c>
    </row>
    <row r="10" spans="1:6" ht="63">
      <c r="A10" s="4" t="s">
        <v>27</v>
      </c>
      <c r="B10" s="2">
        <v>0</v>
      </c>
      <c r="C10" s="2">
        <v>260</v>
      </c>
      <c r="D10" s="2">
        <v>1769.54</v>
      </c>
      <c r="E10" s="5">
        <f>D10/C10</f>
        <v>6.8059230769230767</v>
      </c>
      <c r="F10" s="2" t="s">
        <v>73</v>
      </c>
    </row>
    <row r="11" spans="1:6" ht="63">
      <c r="A11" s="4" t="s">
        <v>28</v>
      </c>
      <c r="B11" s="2">
        <v>0</v>
      </c>
      <c r="C11" s="2">
        <v>0</v>
      </c>
      <c r="D11" s="2">
        <v>0</v>
      </c>
      <c r="E11" s="5">
        <v>0</v>
      </c>
      <c r="F11" s="2" t="s">
        <v>40</v>
      </c>
    </row>
    <row r="12" spans="1:6" ht="47.25">
      <c r="A12" s="4" t="s">
        <v>29</v>
      </c>
      <c r="B12" s="2">
        <v>0</v>
      </c>
      <c r="C12" s="2">
        <v>0</v>
      </c>
      <c r="D12" s="2">
        <v>0</v>
      </c>
      <c r="E12" s="5">
        <v>0</v>
      </c>
      <c r="F12" s="2" t="s">
        <v>40</v>
      </c>
    </row>
    <row r="13" spans="1:6" ht="148.5">
      <c r="A13" s="4" t="s">
        <v>30</v>
      </c>
      <c r="B13" s="2">
        <v>0</v>
      </c>
      <c r="C13" s="2">
        <v>17833.54</v>
      </c>
      <c r="D13" s="16">
        <v>16321.99</v>
      </c>
      <c r="E13" s="5">
        <f>D13/C13</f>
        <v>0.91524116916775911</v>
      </c>
      <c r="F13" s="3" t="s">
        <v>71</v>
      </c>
    </row>
    <row r="14" spans="1:6" ht="15.75">
      <c r="A14" s="8"/>
      <c r="B14" s="9"/>
      <c r="C14" s="9"/>
      <c r="D14" s="9"/>
      <c r="E14" s="9"/>
      <c r="F14" s="9"/>
    </row>
    <row r="15" spans="1:6" ht="15.75">
      <c r="A15" s="10"/>
      <c r="B15" s="1"/>
      <c r="C15" s="1"/>
      <c r="D15" s="1"/>
      <c r="E15" s="1"/>
      <c r="F15" s="1"/>
    </row>
    <row r="16" spans="1:6" ht="15.75">
      <c r="A16" s="15" t="s">
        <v>68</v>
      </c>
      <c r="B16" s="11"/>
      <c r="C16" s="11"/>
      <c r="D16" s="11"/>
      <c r="E16" s="11" t="s">
        <v>69</v>
      </c>
      <c r="F16" s="1"/>
    </row>
    <row r="17" spans="1:6" ht="15.75">
      <c r="A17" s="10"/>
      <c r="B17" s="1"/>
      <c r="C17" s="1"/>
      <c r="D17" s="1"/>
      <c r="E17" s="1"/>
      <c r="F17" s="1"/>
    </row>
    <row r="18" spans="1:6">
      <c r="A18" s="12"/>
    </row>
    <row r="19" spans="1:6">
      <c r="A19" s="13"/>
    </row>
    <row r="20" spans="1:6">
      <c r="A20" s="14"/>
    </row>
  </sheetData>
  <mergeCells count="4">
    <mergeCell ref="C1:F1"/>
    <mergeCell ref="B2:F2"/>
    <mergeCell ref="A5:F5"/>
    <mergeCell ref="A6:F6"/>
  </mergeCells>
  <pageMargins left="0.70866141732283472" right="0.70866141732283472" top="0.74803149606299213" bottom="0.74803149606299213" header="0.31496062992125984" footer="0.31496062992125984"/>
  <pageSetup paperSize="9" scale="76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3</vt:i4>
      </vt:variant>
    </vt:vector>
  </HeadingPairs>
  <TitlesOfParts>
    <vt:vector size="5" baseType="lpstr">
      <vt:lpstr>приложение 4</vt:lpstr>
      <vt:lpstr>продолжение приложения 4</vt:lpstr>
      <vt:lpstr>'приложение 4'!Заголовки_для_печати</vt:lpstr>
      <vt:lpstr>'приложение 4'!Область_печати</vt:lpstr>
      <vt:lpstr>'продолжение приложения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Шынар</cp:lastModifiedBy>
  <cp:lastPrinted>2018-03-14T06:49:38Z</cp:lastPrinted>
  <dcterms:created xsi:type="dcterms:W3CDTF">2015-11-30T03:26:31Z</dcterms:created>
  <dcterms:modified xsi:type="dcterms:W3CDTF">2018-03-15T06:27:28Z</dcterms:modified>
</cp:coreProperties>
</file>