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 " sheetId="1" r:id="rId1"/>
    <sheet name="приложение к приложению4" sheetId="2" r:id="rId2"/>
  </sheets>
  <calcPr calcId="124519"/>
</workbook>
</file>

<file path=xl/calcChain.xml><?xml version="1.0" encoding="utf-8"?>
<calcChain xmlns="http://schemas.openxmlformats.org/spreadsheetml/2006/main">
  <c r="F31" i="1"/>
  <c r="H21"/>
  <c r="H22"/>
  <c r="H23"/>
  <c r="H24"/>
  <c r="H25"/>
  <c r="H26"/>
  <c r="H20"/>
  <c r="F16" i="2" l="1"/>
  <c r="F15"/>
  <c r="F14"/>
  <c r="F13"/>
  <c r="F12"/>
  <c r="F11"/>
  <c r="H31" i="1"/>
  <c r="J31" s="1"/>
  <c r="J30"/>
  <c r="J29"/>
  <c r="I27"/>
  <c r="I32" s="1"/>
  <c r="H27"/>
  <c r="G27"/>
  <c r="G32" s="1"/>
  <c r="F27"/>
  <c r="J26"/>
  <c r="J25"/>
  <c r="J24"/>
  <c r="J23"/>
  <c r="J22"/>
  <c r="J21"/>
  <c r="J20"/>
  <c r="J27" s="1"/>
  <c r="F32" l="1"/>
  <c r="J32"/>
  <c r="H32"/>
</calcChain>
</file>

<file path=xl/sharedStrings.xml><?xml version="1.0" encoding="utf-8"?>
<sst xmlns="http://schemas.openxmlformats.org/spreadsheetml/2006/main" count="115" uniqueCount="77">
  <si>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</si>
  <si>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</si>
  <si>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</si>
  <si>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</si>
  <si>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</si>
  <si>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</si>
  <si>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</si>
  <si>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 xml:space="preserve"> Западно-Казахстанский филиал РГП "Казводхоз" КВР МСХ РК</t>
  </si>
  <si>
    <t>    наименование субъекта естественной монополии, вид деятельности,</t>
  </si>
  <si>
    <t>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</si>
  <si>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</si>
  <si>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</si>
  <si>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</si>
  <si>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</si>
  <si>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</si>
  <si>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</si>
  <si>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</si>
  <si>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</si>
  <si>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</si>
  <si>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</si>
  <si>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</si>
  <si>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</si>
  <si>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</si>
  <si>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 Каменский ПУ</t>
  </si>
  <si>
    <t>1.1.</t>
  </si>
  <si>
    <t>шт</t>
  </si>
  <si>
    <t>1.2.</t>
  </si>
  <si>
    <t>1.3.</t>
  </si>
  <si>
    <t>объект</t>
  </si>
  <si>
    <t>1.4.</t>
  </si>
  <si>
    <t>1.5.</t>
  </si>
  <si>
    <t>1.6.</t>
  </si>
  <si>
    <t>1.7.</t>
  </si>
  <si>
    <t>Итого</t>
  </si>
  <si>
    <t>2. Бокейординский ПУ</t>
  </si>
  <si>
    <t>2.1.</t>
  </si>
  <si>
    <t>2.2.</t>
  </si>
  <si>
    <t>ВСЕГО</t>
  </si>
  <si>
    <t>Директор ЗКФ РГП "Казводхоз"</t>
  </si>
  <si>
    <t>Н.Джумагалиев</t>
  </si>
  <si>
    <t>Исп. Кофанова ТС</t>
  </si>
  <si>
    <t>тел.8(7112)534830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</si>
  <si>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</si>
  <si>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</si>
  <si>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</si>
  <si>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</si>
  <si>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</si>
  <si>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</si>
  <si>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r>
      <t>Показатели эффективности, надежности и качества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</si>
  <si>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Наименование регулируемых услуг (товаров, работ)</t>
  </si>
  <si>
    <t>факт года (полугодия), предшествующего отчетному периоду</t>
  </si>
  <si>
    <t>план         (2019 год)</t>
  </si>
  <si>
    <t>факт текущего года                        (1-е полугодие) 6 месяцев 2019г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</si>
  <si>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</si>
  <si>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</si>
  <si>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</si>
  <si>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Каменский ПУ (услуги по подаче питьвой воды)</t>
  </si>
  <si>
    <t>Износ техники, замена на новую</t>
  </si>
  <si>
    <t>Исполнение во втором полугодии</t>
  </si>
  <si>
    <t>Бокейординский ПУ (услуги по подаче питьевой воды)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</si>
  <si>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</si>
  <si>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</si>
  <si>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</si>
  <si>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Экскаватор-погрузчик TEREX TLB 825</t>
  </si>
  <si>
    <t>Погрузчик фронтальный ПФН-0,9М</t>
  </si>
  <si>
    <t>Ковш челюстной ПФН-278-02 с клыками</t>
  </si>
  <si>
    <t>Отвал бульдозерный гидроповоротный ОГ-240</t>
  </si>
  <si>
    <t>Аппарат для электромуфтовой сварки полиэтиленовых труб "Трасса-М"</t>
  </si>
  <si>
    <t>Многофунциональное устройство лазерное Samsung SL-M2070FW/XEV</t>
  </si>
  <si>
    <t>Капитальный ремонт водозаборных скважин 11шт на головном водозаборе Каменского группового водопровода (восстановление дебита скважины №2)</t>
  </si>
  <si>
    <t>Экскаватор погрузчик CAТ 426 F2</t>
  </si>
  <si>
    <t>Трактор МТЗ-82.1</t>
  </si>
  <si>
    <r>
      <t>    </t>
    </r>
    <r>
      <rPr>
        <b/>
        <sz val="10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первое полугодие 2019 года</t>
    </r>
  </si>
  <si>
    <t>Исполнение планируется на второе полугодие в связи с утверждением корректировки ИП на 2019 год</t>
  </si>
  <si>
    <t>Единица измерения (для натураль-ных показате-лей)</t>
  </si>
  <si>
    <t xml:space="preserve">откло-нение </t>
  </si>
  <si>
    <t xml:space="preserve">      Совмесный приказ ДАРЕМ по ЗКО №78-ОД от 19.06.2019г и КВР МСХ РК № 152 от 02.07.2019г.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</si>
</sst>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9" fillId="0" borderId="1" xfId="0" applyFont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center" vertical="top"/>
    </xf>
    <xf numFmtId="0" fontId="3" fillId="0" borderId="1" xfId="0" applyFont="1" applyBorder="1"/>
    <xf numFmtId="165" fontId="9" fillId="0" borderId="1" xfId="0" applyNumberFormat="1" applyFont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9" fillId="2" borderId="1" xfId="0" applyFont="1" applyFill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15" fillId="0" borderId="0" xfId="0" applyFont="1" applyBorder="1" applyAlignment="1"/>
    <xf numFmtId="0" fontId="3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5" fillId="0" borderId="1" xfId="0" applyFont="1" applyBorder="1" applyAlignment="1"/>
    <xf numFmtId="0" fontId="16" fillId="0" borderId="1" xfId="0" applyFont="1" applyBorder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="70" zoomScaleNormal="70" workbookViewId="0">
      <selection activeCell="K20" sqref="K20:K26"/>
    </sheetView>
  </sheetViews>
  <sheetFormatPr defaultRowHeight="12.75"/>
  <cols>
    <col min="1" max="1" width="5.42578125" style="6" customWidth="1"/>
    <col min="2" max="2" width="41.42578125" style="6" customWidth="1"/>
    <col min="3" max="3" width="9.5703125" style="6" customWidth="1"/>
    <col min="4" max="4" width="7.28515625" style="6" customWidth="1"/>
    <col min="5" max="5" width="9.7109375" style="6" customWidth="1"/>
    <col min="6" max="6" width="11.5703125" style="6" bestFit="1" customWidth="1"/>
    <col min="7" max="7" width="8.28515625" style="6" customWidth="1"/>
    <col min="8" max="8" width="11.5703125" style="6" customWidth="1"/>
    <col min="9" max="9" width="7.5703125" style="6" customWidth="1"/>
    <col min="10" max="10" width="13.140625" style="6" customWidth="1"/>
    <col min="11" max="11" width="13.7109375" style="6" customWidth="1"/>
    <col min="12" max="13" width="6.42578125" style="6" customWidth="1"/>
    <col min="14" max="14" width="7.5703125" style="6" customWidth="1"/>
    <col min="15" max="15" width="11.140625" style="6" customWidth="1"/>
    <col min="16" max="16" width="6.140625" style="6" customWidth="1"/>
    <col min="17" max="17" width="6.85546875" style="6" customWidth="1"/>
    <col min="18" max="18" width="7.7109375" style="6" customWidth="1"/>
    <col min="19" max="19" width="8.7109375" style="6" customWidth="1"/>
    <col min="20" max="48" width="9.140625" style="48"/>
    <col min="49" max="16384" width="9.140625" style="6"/>
  </cols>
  <sheetData>
    <row r="1" spans="1:48">
      <c r="R1" s="34" t="s">
        <v>0</v>
      </c>
    </row>
    <row r="2" spans="1:48">
      <c r="R2" s="34" t="s">
        <v>1</v>
      </c>
    </row>
    <row r="3" spans="1:48">
      <c r="R3" s="34" t="s">
        <v>2</v>
      </c>
    </row>
    <row r="4" spans="1:48">
      <c r="R4" s="34" t="s">
        <v>3</v>
      </c>
    </row>
    <row r="5" spans="1:48">
      <c r="R5" s="34" t="s">
        <v>4</v>
      </c>
    </row>
    <row r="6" spans="1:48" ht="8.25" customHeight="1">
      <c r="R6" s="34"/>
    </row>
    <row r="7" spans="1:48">
      <c r="A7" s="70" t="s">
        <v>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48">
      <c r="A8" s="71" t="s">
        <v>72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48" ht="5.25" customHeight="1">
      <c r="A9" s="72" t="s">
        <v>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48">
      <c r="A10" s="73" t="s">
        <v>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48">
      <c r="A11" s="75" t="s">
        <v>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48">
      <c r="A12" s="69" t="s">
        <v>76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48">
      <c r="F13" s="6" t="s">
        <v>9</v>
      </c>
    </row>
    <row r="14" spans="1:48" ht="6" customHeight="1"/>
    <row r="15" spans="1:48" s="60" customFormat="1" ht="22.5" customHeight="1">
      <c r="A15" s="61" t="s">
        <v>10</v>
      </c>
      <c r="B15" s="61" t="s">
        <v>11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1:48" ht="68.25" customHeight="1">
      <c r="A16" s="61"/>
      <c r="B16" s="61" t="s">
        <v>12</v>
      </c>
      <c r="C16" s="76" t="s">
        <v>74</v>
      </c>
      <c r="D16" s="61" t="s">
        <v>13</v>
      </c>
      <c r="E16" s="61"/>
      <c r="F16" s="61" t="s">
        <v>14</v>
      </c>
      <c r="G16" s="61"/>
      <c r="H16" s="61" t="s">
        <v>15</v>
      </c>
      <c r="I16" s="61"/>
      <c r="J16" s="61"/>
      <c r="K16" s="61"/>
      <c r="L16" s="61" t="s">
        <v>16</v>
      </c>
      <c r="M16" s="61"/>
      <c r="N16" s="61"/>
      <c r="O16" s="61"/>
      <c r="P16" s="61" t="s">
        <v>17</v>
      </c>
      <c r="Q16" s="61"/>
      <c r="R16" s="61" t="s">
        <v>18</v>
      </c>
      <c r="S16" s="61"/>
    </row>
    <row r="17" spans="1:48" ht="90" customHeight="1">
      <c r="A17" s="61"/>
      <c r="B17" s="61"/>
      <c r="C17" s="77"/>
      <c r="D17" s="5" t="s">
        <v>19</v>
      </c>
      <c r="E17" s="5" t="s">
        <v>20</v>
      </c>
      <c r="F17" s="5" t="s">
        <v>19</v>
      </c>
      <c r="G17" s="5" t="s">
        <v>20</v>
      </c>
      <c r="H17" s="5" t="s">
        <v>19</v>
      </c>
      <c r="I17" s="5" t="s">
        <v>20</v>
      </c>
      <c r="J17" s="5" t="s">
        <v>21</v>
      </c>
      <c r="K17" s="5" t="s">
        <v>22</v>
      </c>
      <c r="L17" s="5" t="s">
        <v>19</v>
      </c>
      <c r="M17" s="5" t="s">
        <v>20</v>
      </c>
      <c r="N17" s="5" t="s">
        <v>75</v>
      </c>
      <c r="O17" s="5" t="s">
        <v>22</v>
      </c>
      <c r="P17" s="5" t="s">
        <v>19</v>
      </c>
      <c r="Q17" s="5" t="s">
        <v>20</v>
      </c>
      <c r="R17" s="5" t="s">
        <v>19</v>
      </c>
      <c r="S17" s="5" t="s">
        <v>20</v>
      </c>
    </row>
    <row r="18" spans="1:48">
      <c r="A18" s="35">
        <v>1</v>
      </c>
      <c r="B18" s="35">
        <v>2</v>
      </c>
      <c r="C18" s="35">
        <v>3</v>
      </c>
      <c r="D18" s="35">
        <v>4</v>
      </c>
      <c r="E18" s="35">
        <v>5</v>
      </c>
      <c r="F18" s="35">
        <v>7</v>
      </c>
      <c r="G18" s="35">
        <v>8</v>
      </c>
      <c r="H18" s="35">
        <v>9</v>
      </c>
      <c r="I18" s="35">
        <v>10</v>
      </c>
      <c r="J18" s="35">
        <v>11</v>
      </c>
      <c r="K18" s="35">
        <v>12</v>
      </c>
      <c r="L18" s="35">
        <v>13</v>
      </c>
      <c r="M18" s="35">
        <v>14</v>
      </c>
      <c r="N18" s="35">
        <v>15</v>
      </c>
      <c r="O18" s="35">
        <v>16</v>
      </c>
      <c r="P18" s="35">
        <v>17</v>
      </c>
      <c r="Q18" s="35">
        <v>18</v>
      </c>
      <c r="R18" s="35">
        <v>19</v>
      </c>
      <c r="S18" s="35">
        <v>20</v>
      </c>
    </row>
    <row r="19" spans="1:48" s="28" customFormat="1">
      <c r="A19" s="62" t="s">
        <v>23</v>
      </c>
      <c r="B19" s="63"/>
      <c r="C19" s="36"/>
      <c r="D19" s="5"/>
      <c r="E19" s="5"/>
      <c r="F19" s="5"/>
      <c r="G19" s="5"/>
      <c r="H19" s="5"/>
      <c r="I19" s="5"/>
      <c r="J19" s="5"/>
      <c r="K19" s="36"/>
      <c r="L19" s="36"/>
      <c r="M19" s="36"/>
      <c r="N19" s="36"/>
      <c r="O19" s="36"/>
      <c r="P19" s="36"/>
      <c r="Q19" s="36"/>
      <c r="R19" s="36"/>
      <c r="S19" s="36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</row>
    <row r="20" spans="1:48" s="28" customFormat="1" ht="15" customHeight="1">
      <c r="A20" s="37" t="s">
        <v>24</v>
      </c>
      <c r="B20" s="26" t="s">
        <v>63</v>
      </c>
      <c r="C20" s="12" t="s">
        <v>25</v>
      </c>
      <c r="D20" s="12">
        <v>1</v>
      </c>
      <c r="E20" s="5">
        <v>0</v>
      </c>
      <c r="F20" s="27">
        <v>25446.428</v>
      </c>
      <c r="G20" s="5">
        <v>0</v>
      </c>
      <c r="H20" s="38">
        <f>F20</f>
        <v>25446.428</v>
      </c>
      <c r="I20" s="5">
        <v>0</v>
      </c>
      <c r="J20" s="39">
        <f>I20-H20</f>
        <v>-25446.428</v>
      </c>
      <c r="K20" s="64" t="s">
        <v>73</v>
      </c>
      <c r="L20" s="5">
        <v>0</v>
      </c>
      <c r="M20" s="5">
        <v>0</v>
      </c>
      <c r="N20" s="5">
        <v>0</v>
      </c>
      <c r="O20" s="36"/>
      <c r="P20" s="5">
        <v>0</v>
      </c>
      <c r="Q20" s="5">
        <v>0</v>
      </c>
      <c r="R20" s="5">
        <v>0</v>
      </c>
      <c r="S20" s="5">
        <v>0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28" customFormat="1" ht="15" customHeight="1">
      <c r="A21" s="37" t="s">
        <v>26</v>
      </c>
      <c r="B21" s="26" t="s">
        <v>64</v>
      </c>
      <c r="C21" s="12" t="s">
        <v>25</v>
      </c>
      <c r="D21" s="12">
        <v>1</v>
      </c>
      <c r="E21" s="5">
        <v>0</v>
      </c>
      <c r="F21" s="27">
        <v>732.14300000000003</v>
      </c>
      <c r="G21" s="5">
        <v>0</v>
      </c>
      <c r="H21" s="38">
        <f t="shared" ref="H21:H26" si="0">F21</f>
        <v>732.14300000000003</v>
      </c>
      <c r="I21" s="5">
        <v>0</v>
      </c>
      <c r="J21" s="39">
        <f t="shared" ref="J21:J26" si="1">I21-H21</f>
        <v>-732.14300000000003</v>
      </c>
      <c r="K21" s="64"/>
      <c r="L21" s="5">
        <v>0</v>
      </c>
      <c r="M21" s="5">
        <v>0</v>
      </c>
      <c r="N21" s="5">
        <v>0</v>
      </c>
      <c r="O21" s="36"/>
      <c r="P21" s="5">
        <v>0</v>
      </c>
      <c r="Q21" s="5">
        <v>0</v>
      </c>
      <c r="R21" s="5">
        <v>0</v>
      </c>
      <c r="S21" s="5">
        <v>0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28" customFormat="1" ht="15" customHeight="1">
      <c r="A22" s="37" t="s">
        <v>27</v>
      </c>
      <c r="B22" s="26" t="s">
        <v>65</v>
      </c>
      <c r="C22" s="12" t="s">
        <v>25</v>
      </c>
      <c r="D22" s="12">
        <v>1</v>
      </c>
      <c r="E22" s="5">
        <v>0</v>
      </c>
      <c r="F22" s="27">
        <v>428.57100000000003</v>
      </c>
      <c r="G22" s="5">
        <v>0</v>
      </c>
      <c r="H22" s="38">
        <f t="shared" si="0"/>
        <v>428.57100000000003</v>
      </c>
      <c r="I22" s="5">
        <v>0</v>
      </c>
      <c r="J22" s="39">
        <f t="shared" si="1"/>
        <v>-428.57100000000003</v>
      </c>
      <c r="K22" s="64"/>
      <c r="L22" s="5">
        <v>0</v>
      </c>
      <c r="M22" s="5">
        <v>0</v>
      </c>
      <c r="N22" s="5">
        <v>0</v>
      </c>
      <c r="O22" s="36"/>
      <c r="P22" s="5">
        <v>0</v>
      </c>
      <c r="Q22" s="5">
        <v>0</v>
      </c>
      <c r="R22" s="5">
        <v>0</v>
      </c>
      <c r="S22" s="5">
        <v>0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28" customFormat="1" ht="15.75" customHeight="1">
      <c r="A23" s="37" t="s">
        <v>29</v>
      </c>
      <c r="B23" s="26" t="s">
        <v>66</v>
      </c>
      <c r="C23" s="12" t="s">
        <v>25</v>
      </c>
      <c r="D23" s="12">
        <v>1</v>
      </c>
      <c r="E23" s="5">
        <v>0</v>
      </c>
      <c r="F23" s="27">
        <v>651.78599999999994</v>
      </c>
      <c r="G23" s="5">
        <v>0</v>
      </c>
      <c r="H23" s="38">
        <f t="shared" si="0"/>
        <v>651.78599999999994</v>
      </c>
      <c r="I23" s="5">
        <v>0</v>
      </c>
      <c r="J23" s="39">
        <f t="shared" si="1"/>
        <v>-651.78599999999994</v>
      </c>
      <c r="K23" s="64"/>
      <c r="L23" s="5">
        <v>0</v>
      </c>
      <c r="M23" s="5">
        <v>0</v>
      </c>
      <c r="N23" s="5">
        <v>0</v>
      </c>
      <c r="O23" s="36"/>
      <c r="P23" s="5">
        <v>0</v>
      </c>
      <c r="Q23" s="5">
        <v>0</v>
      </c>
      <c r="R23" s="5">
        <v>0</v>
      </c>
      <c r="S23" s="5">
        <v>0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48" s="28" customFormat="1" ht="32.25" customHeight="1">
      <c r="A24" s="37" t="s">
        <v>30</v>
      </c>
      <c r="B24" s="26" t="s">
        <v>67</v>
      </c>
      <c r="C24" s="12" t="s">
        <v>25</v>
      </c>
      <c r="D24" s="12">
        <v>1</v>
      </c>
      <c r="E24" s="5">
        <v>0</v>
      </c>
      <c r="F24" s="27">
        <v>892.85699999999997</v>
      </c>
      <c r="G24" s="5">
        <v>0</v>
      </c>
      <c r="H24" s="38">
        <f t="shared" si="0"/>
        <v>892.85699999999997</v>
      </c>
      <c r="I24" s="5">
        <v>0</v>
      </c>
      <c r="J24" s="39">
        <f t="shared" si="1"/>
        <v>-892.85699999999997</v>
      </c>
      <c r="K24" s="64"/>
      <c r="L24" s="5">
        <v>0</v>
      </c>
      <c r="M24" s="5">
        <v>0</v>
      </c>
      <c r="N24" s="5">
        <v>0</v>
      </c>
      <c r="O24" s="36"/>
      <c r="P24" s="5">
        <v>0</v>
      </c>
      <c r="Q24" s="5">
        <v>0</v>
      </c>
      <c r="R24" s="5">
        <v>0</v>
      </c>
      <c r="S24" s="5">
        <v>0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1:48" s="28" customFormat="1" ht="28.5" customHeight="1">
      <c r="A25" s="37" t="s">
        <v>31</v>
      </c>
      <c r="B25" s="26" t="s">
        <v>68</v>
      </c>
      <c r="C25" s="12" t="s">
        <v>25</v>
      </c>
      <c r="D25" s="12">
        <v>1</v>
      </c>
      <c r="E25" s="5">
        <v>0</v>
      </c>
      <c r="F25" s="29">
        <v>109.821</v>
      </c>
      <c r="G25" s="5">
        <v>0</v>
      </c>
      <c r="H25" s="38">
        <f t="shared" si="0"/>
        <v>109.821</v>
      </c>
      <c r="I25" s="5">
        <v>0</v>
      </c>
      <c r="J25" s="39">
        <f t="shared" si="1"/>
        <v>-109.821</v>
      </c>
      <c r="K25" s="64"/>
      <c r="L25" s="5">
        <v>0</v>
      </c>
      <c r="M25" s="5">
        <v>0</v>
      </c>
      <c r="N25" s="5">
        <v>0</v>
      </c>
      <c r="O25" s="36"/>
      <c r="P25" s="5">
        <v>0</v>
      </c>
      <c r="Q25" s="5">
        <v>0</v>
      </c>
      <c r="R25" s="5">
        <v>0</v>
      </c>
      <c r="S25" s="5">
        <v>0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28" customFormat="1" ht="53.25" customHeight="1">
      <c r="A26" s="37" t="s">
        <v>32</v>
      </c>
      <c r="B26" s="26" t="s">
        <v>69</v>
      </c>
      <c r="C26" s="12" t="s">
        <v>28</v>
      </c>
      <c r="D26" s="12">
        <v>1</v>
      </c>
      <c r="E26" s="5">
        <v>0</v>
      </c>
      <c r="F26" s="27">
        <v>4736.5940000000001</v>
      </c>
      <c r="G26" s="5">
        <v>0</v>
      </c>
      <c r="H26" s="38">
        <f t="shared" si="0"/>
        <v>4736.5940000000001</v>
      </c>
      <c r="I26" s="5">
        <v>0</v>
      </c>
      <c r="J26" s="39">
        <f t="shared" si="1"/>
        <v>-4736.5940000000001</v>
      </c>
      <c r="K26" s="64"/>
      <c r="L26" s="5">
        <v>0</v>
      </c>
      <c r="M26" s="5">
        <v>0</v>
      </c>
      <c r="N26" s="5">
        <v>0</v>
      </c>
      <c r="O26" s="36"/>
      <c r="P26" s="5">
        <v>0</v>
      </c>
      <c r="Q26" s="5">
        <v>0</v>
      </c>
      <c r="R26" s="5">
        <v>0</v>
      </c>
      <c r="S26" s="5">
        <v>0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40" customFormat="1">
      <c r="A27" s="53"/>
      <c r="B27" s="7" t="s">
        <v>33</v>
      </c>
      <c r="C27" s="8"/>
      <c r="D27" s="9"/>
      <c r="E27" s="9"/>
      <c r="F27" s="54">
        <f>SUM(F20:F26)</f>
        <v>32998.199999999997</v>
      </c>
      <c r="G27" s="10">
        <f>SUM(G20:G26)</f>
        <v>0</v>
      </c>
      <c r="H27" s="54">
        <f>SUM(H20:H26)</f>
        <v>32998.199999999997</v>
      </c>
      <c r="I27" s="10">
        <f>SUM(I20:I26)</f>
        <v>0</v>
      </c>
      <c r="J27" s="55">
        <f>SUM(J20:J26)</f>
        <v>-32998.199999999997</v>
      </c>
      <c r="K27" s="44"/>
      <c r="L27" s="44">
        <v>0</v>
      </c>
      <c r="M27" s="44">
        <v>0</v>
      </c>
      <c r="N27" s="44">
        <v>0</v>
      </c>
      <c r="O27" s="44"/>
      <c r="P27" s="44">
        <v>0</v>
      </c>
      <c r="Q27" s="44">
        <v>0</v>
      </c>
      <c r="R27" s="44">
        <v>0</v>
      </c>
      <c r="S27" s="44">
        <v>0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1:48" s="60" customFormat="1" ht="14.25" customHeight="1">
      <c r="A28" s="65" t="s">
        <v>34</v>
      </c>
      <c r="B28" s="66"/>
      <c r="C28" s="58"/>
      <c r="D28" s="4"/>
      <c r="E28" s="4"/>
      <c r="F28" s="4"/>
      <c r="G28" s="4"/>
      <c r="H28" s="4"/>
      <c r="I28" s="4"/>
      <c r="J28" s="56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</row>
    <row r="29" spans="1:48" ht="38.25" customHeight="1">
      <c r="A29" s="37" t="s">
        <v>35</v>
      </c>
      <c r="B29" s="30" t="s">
        <v>70</v>
      </c>
      <c r="C29" s="31" t="s">
        <v>25</v>
      </c>
      <c r="D29" s="32">
        <v>1</v>
      </c>
      <c r="E29" s="5">
        <v>0</v>
      </c>
      <c r="F29" s="33">
        <v>29486.786</v>
      </c>
      <c r="G29" s="5">
        <v>0</v>
      </c>
      <c r="H29" s="33">
        <v>29486.786</v>
      </c>
      <c r="I29" s="5">
        <v>0</v>
      </c>
      <c r="J29" s="41">
        <f t="shared" ref="J29:J31" si="2">I29-H29</f>
        <v>-29486.786</v>
      </c>
      <c r="K29" s="64" t="s">
        <v>73</v>
      </c>
      <c r="L29" s="5">
        <v>0</v>
      </c>
      <c r="M29" s="5">
        <v>0</v>
      </c>
      <c r="N29" s="5">
        <v>0</v>
      </c>
      <c r="O29" s="5"/>
      <c r="P29" s="5">
        <v>0</v>
      </c>
      <c r="Q29" s="5">
        <v>0</v>
      </c>
      <c r="R29" s="5">
        <v>0</v>
      </c>
      <c r="S29" s="5">
        <v>0</v>
      </c>
    </row>
    <row r="30" spans="1:48" ht="35.25" customHeight="1">
      <c r="A30" s="37" t="s">
        <v>36</v>
      </c>
      <c r="B30" s="30" t="s">
        <v>71</v>
      </c>
      <c r="C30" s="31" t="s">
        <v>25</v>
      </c>
      <c r="D30" s="32">
        <v>1</v>
      </c>
      <c r="E30" s="5">
        <v>0</v>
      </c>
      <c r="F30" s="33">
        <v>6576.7860000000001</v>
      </c>
      <c r="G30" s="5">
        <v>0</v>
      </c>
      <c r="H30" s="33">
        <v>6576.7860000000001</v>
      </c>
      <c r="I30" s="5">
        <v>0</v>
      </c>
      <c r="J30" s="41">
        <f t="shared" si="2"/>
        <v>-6576.7860000000001</v>
      </c>
      <c r="K30" s="64"/>
      <c r="L30" s="5">
        <v>0</v>
      </c>
      <c r="M30" s="5">
        <v>0</v>
      </c>
      <c r="N30" s="5">
        <v>0</v>
      </c>
      <c r="O30" s="5"/>
      <c r="P30" s="5">
        <v>0</v>
      </c>
      <c r="Q30" s="5">
        <v>0</v>
      </c>
      <c r="R30" s="5">
        <v>0</v>
      </c>
      <c r="S30" s="5">
        <v>0</v>
      </c>
    </row>
    <row r="31" spans="1:48" s="40" customFormat="1" ht="15" customHeight="1">
      <c r="A31" s="42"/>
      <c r="B31" s="7" t="s">
        <v>33</v>
      </c>
      <c r="C31" s="12"/>
      <c r="D31" s="4"/>
      <c r="E31" s="9"/>
      <c r="F31" s="43">
        <f>SUM(F29:F30)</f>
        <v>36063.572</v>
      </c>
      <c r="G31" s="44">
        <v>0</v>
      </c>
      <c r="H31" s="9">
        <f>SUM(H29:H30)</f>
        <v>36063.572</v>
      </c>
      <c r="I31" s="44">
        <v>0</v>
      </c>
      <c r="J31" s="45">
        <f t="shared" si="2"/>
        <v>-36063.572</v>
      </c>
      <c r="K31" s="64"/>
      <c r="L31" s="44">
        <v>0</v>
      </c>
      <c r="M31" s="44">
        <v>0</v>
      </c>
      <c r="N31" s="44">
        <v>0</v>
      </c>
      <c r="O31" s="44"/>
      <c r="P31" s="44">
        <v>0</v>
      </c>
      <c r="Q31" s="44">
        <v>0</v>
      </c>
      <c r="R31" s="44">
        <v>0</v>
      </c>
      <c r="S31" s="44">
        <v>0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</row>
    <row r="32" spans="1:48" s="40" customFormat="1">
      <c r="A32" s="67" t="s">
        <v>37</v>
      </c>
      <c r="B32" s="68"/>
      <c r="C32" s="42"/>
      <c r="D32" s="9"/>
      <c r="E32" s="9"/>
      <c r="F32" s="57">
        <f>F31+F27</f>
        <v>69061.771999999997</v>
      </c>
      <c r="G32" s="57">
        <f t="shared" ref="G32:J32" si="3">G31+G27</f>
        <v>0</v>
      </c>
      <c r="H32" s="57">
        <f t="shared" si="3"/>
        <v>69061.771999999997</v>
      </c>
      <c r="I32" s="57">
        <f t="shared" si="3"/>
        <v>0</v>
      </c>
      <c r="J32" s="57">
        <f t="shared" si="3"/>
        <v>-69061.771999999997</v>
      </c>
      <c r="K32" s="42"/>
      <c r="L32" s="44">
        <v>0</v>
      </c>
      <c r="M32" s="44">
        <v>0</v>
      </c>
      <c r="N32" s="44">
        <v>0</v>
      </c>
      <c r="O32" s="44"/>
      <c r="P32" s="44">
        <v>0</v>
      </c>
      <c r="Q32" s="44">
        <v>0</v>
      </c>
      <c r="R32" s="44">
        <v>0</v>
      </c>
      <c r="S32" s="44">
        <v>0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48" ht="20.25" customHeight="1">
      <c r="A33" s="46"/>
      <c r="B33" s="47"/>
      <c r="C33" s="48"/>
      <c r="D33" s="48"/>
      <c r="E33" s="48"/>
      <c r="F33" s="49"/>
      <c r="G33" s="50"/>
      <c r="H33" s="51"/>
      <c r="I33" s="50"/>
      <c r="J33" s="51"/>
      <c r="K33" s="48"/>
      <c r="L33" s="50"/>
      <c r="M33" s="50"/>
      <c r="N33" s="50"/>
      <c r="O33" s="50"/>
      <c r="P33" s="50"/>
      <c r="Q33" s="50"/>
      <c r="R33" s="50"/>
      <c r="S33" s="50"/>
    </row>
    <row r="34" spans="1:48" s="40" customFormat="1">
      <c r="C34" s="40" t="s">
        <v>38</v>
      </c>
      <c r="K34" s="40" t="s">
        <v>39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 ht="7.5" customHeight="1"/>
    <row r="36" spans="1:48">
      <c r="B36" s="6" t="s">
        <v>40</v>
      </c>
    </row>
    <row r="37" spans="1:48">
      <c r="B37" s="6" t="s">
        <v>41</v>
      </c>
    </row>
  </sheetData>
  <mergeCells count="21">
    <mergeCell ref="A12:S12"/>
    <mergeCell ref="K29:K31"/>
    <mergeCell ref="A7:S7"/>
    <mergeCell ref="A8:S8"/>
    <mergeCell ref="A9:S9"/>
    <mergeCell ref="A10:S10"/>
    <mergeCell ref="A11:S11"/>
    <mergeCell ref="A15:A17"/>
    <mergeCell ref="B15:S15"/>
    <mergeCell ref="B16:B17"/>
    <mergeCell ref="C16:C17"/>
    <mergeCell ref="D16:E16"/>
    <mergeCell ref="F16:G16"/>
    <mergeCell ref="H16:K16"/>
    <mergeCell ref="L16:O16"/>
    <mergeCell ref="P16:Q16"/>
    <mergeCell ref="R16:S16"/>
    <mergeCell ref="A19:B19"/>
    <mergeCell ref="K20:K26"/>
    <mergeCell ref="A28:B28"/>
    <mergeCell ref="A32:B32"/>
  </mergeCells>
  <pageMargins left="0.45" right="0.16" top="0.7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opLeftCell="A13" workbookViewId="0">
      <selection activeCell="C6" sqref="C6"/>
    </sheetView>
  </sheetViews>
  <sheetFormatPr defaultRowHeight="15"/>
  <cols>
    <col min="1" max="1" width="35.42578125" customWidth="1"/>
    <col min="2" max="2" width="35" customWidth="1"/>
    <col min="3" max="3" width="21" customWidth="1"/>
    <col min="4" max="4" width="11.85546875" customWidth="1"/>
    <col min="5" max="5" width="17.5703125" customWidth="1"/>
    <col min="6" max="6" width="21.42578125" customWidth="1"/>
    <col min="7" max="7" width="27.7109375" customWidth="1"/>
    <col min="17" max="17" width="9.140625" style="25"/>
  </cols>
  <sheetData>
    <row r="1" spans="1:17" s="1" customFormat="1">
      <c r="A1" s="2"/>
      <c r="B1" s="2"/>
      <c r="G1" s="2" t="s">
        <v>42</v>
      </c>
      <c r="Q1" s="13"/>
    </row>
    <row r="2" spans="1:17" s="1" customFormat="1">
      <c r="A2" s="2"/>
      <c r="B2" s="2"/>
      <c r="G2" s="2" t="s">
        <v>43</v>
      </c>
      <c r="Q2" s="13"/>
    </row>
    <row r="3" spans="1:17" s="1" customFormat="1">
      <c r="A3" s="2"/>
      <c r="B3" s="2"/>
      <c r="G3" s="2" t="s">
        <v>44</v>
      </c>
      <c r="Q3" s="13"/>
    </row>
    <row r="4" spans="1:17" s="1" customFormat="1">
      <c r="A4" s="2"/>
      <c r="G4" s="2" t="s">
        <v>45</v>
      </c>
      <c r="Q4" s="13"/>
    </row>
    <row r="5" spans="1:17" s="1" customFormat="1">
      <c r="A5" s="2"/>
      <c r="G5" s="2" t="s">
        <v>46</v>
      </c>
      <c r="Q5" s="13"/>
    </row>
    <row r="6" spans="1:17" s="1" customFormat="1">
      <c r="A6" s="2"/>
      <c r="B6" s="2"/>
      <c r="G6" s="2" t="s">
        <v>47</v>
      </c>
      <c r="Q6" s="13"/>
    </row>
    <row r="7" spans="1:17" s="1" customFormat="1">
      <c r="A7" s="2"/>
      <c r="B7" s="2"/>
      <c r="G7" s="2"/>
      <c r="Q7" s="13"/>
    </row>
    <row r="8" spans="1:17" s="17" customFormat="1" ht="84.75" customHeight="1">
      <c r="A8" s="11" t="s">
        <v>48</v>
      </c>
      <c r="B8" s="11" t="s">
        <v>49</v>
      </c>
      <c r="C8" s="11" t="s">
        <v>50</v>
      </c>
      <c r="D8" s="11" t="s">
        <v>51</v>
      </c>
      <c r="E8" s="11" t="s">
        <v>52</v>
      </c>
      <c r="F8" s="11" t="s">
        <v>53</v>
      </c>
      <c r="G8" s="11" t="s">
        <v>54</v>
      </c>
      <c r="Q8" s="14"/>
    </row>
    <row r="9" spans="1:17" s="17" customFormat="1" ht="29.25" customHeight="1">
      <c r="A9" s="78" t="s">
        <v>55</v>
      </c>
      <c r="B9" s="18" t="s">
        <v>56</v>
      </c>
      <c r="C9" s="3">
        <v>0</v>
      </c>
      <c r="D9" s="19">
        <v>0</v>
      </c>
      <c r="E9" s="3">
        <v>0</v>
      </c>
      <c r="F9" s="20" t="s">
        <v>57</v>
      </c>
      <c r="G9" s="3" t="s">
        <v>58</v>
      </c>
      <c r="Q9" s="14"/>
    </row>
    <row r="10" spans="1:17" s="1" customFormat="1" ht="30.75" customHeight="1">
      <c r="A10" s="79"/>
      <c r="B10" s="18" t="s">
        <v>59</v>
      </c>
      <c r="C10" s="3">
        <v>0</v>
      </c>
      <c r="D10" s="19">
        <v>0</v>
      </c>
      <c r="E10" s="3">
        <v>0</v>
      </c>
      <c r="F10" s="20" t="s">
        <v>57</v>
      </c>
      <c r="G10" s="3" t="s">
        <v>58</v>
      </c>
      <c r="Q10" s="14"/>
    </row>
    <row r="11" spans="1:17" s="1" customFormat="1" ht="38.25" customHeight="1">
      <c r="A11" s="78" t="s">
        <v>60</v>
      </c>
      <c r="B11" s="18" t="s">
        <v>56</v>
      </c>
      <c r="C11" s="3">
        <v>0</v>
      </c>
      <c r="D11" s="19">
        <v>0</v>
      </c>
      <c r="E11" s="3">
        <v>0</v>
      </c>
      <c r="F11" s="19">
        <f t="shared" ref="F11:F16" si="0">E11-D11</f>
        <v>0</v>
      </c>
      <c r="G11" s="3" t="s">
        <v>58</v>
      </c>
      <c r="Q11" s="14"/>
    </row>
    <row r="12" spans="1:17" s="1" customFormat="1" ht="42" customHeight="1">
      <c r="A12" s="79"/>
      <c r="B12" s="18" t="s">
        <v>59</v>
      </c>
      <c r="C12" s="3">
        <v>0</v>
      </c>
      <c r="D12" s="19">
        <v>0</v>
      </c>
      <c r="E12" s="3">
        <v>0</v>
      </c>
      <c r="F12" s="19">
        <f t="shared" si="0"/>
        <v>0</v>
      </c>
      <c r="G12" s="3" t="s">
        <v>58</v>
      </c>
      <c r="Q12" s="14"/>
    </row>
    <row r="13" spans="1:17" s="1" customFormat="1" ht="29.25" customHeight="1">
      <c r="A13" s="80" t="s">
        <v>61</v>
      </c>
      <c r="B13" s="18" t="s">
        <v>56</v>
      </c>
      <c r="C13" s="3">
        <v>0</v>
      </c>
      <c r="D13" s="19">
        <v>2</v>
      </c>
      <c r="E13" s="3">
        <v>0</v>
      </c>
      <c r="F13" s="19">
        <f t="shared" si="0"/>
        <v>-2</v>
      </c>
      <c r="G13" s="3" t="s">
        <v>58</v>
      </c>
      <c r="Q13" s="14"/>
    </row>
    <row r="14" spans="1:17" s="1" customFormat="1" ht="32.25" customHeight="1">
      <c r="A14" s="81"/>
      <c r="B14" s="18" t="s">
        <v>59</v>
      </c>
      <c r="C14" s="3">
        <v>0</v>
      </c>
      <c r="D14" s="19">
        <v>2</v>
      </c>
      <c r="E14" s="3">
        <v>0</v>
      </c>
      <c r="F14" s="19">
        <f t="shared" si="0"/>
        <v>-2</v>
      </c>
      <c r="G14" s="3" t="s">
        <v>58</v>
      </c>
      <c r="Q14" s="14"/>
    </row>
    <row r="15" spans="1:17" s="1" customFormat="1" ht="29.25" customHeight="1">
      <c r="A15" s="80" t="s">
        <v>62</v>
      </c>
      <c r="B15" s="18" t="s">
        <v>56</v>
      </c>
      <c r="C15" s="3">
        <v>0</v>
      </c>
      <c r="D15" s="19">
        <v>1</v>
      </c>
      <c r="E15" s="3">
        <v>0</v>
      </c>
      <c r="F15" s="19">
        <f t="shared" si="0"/>
        <v>-1</v>
      </c>
      <c r="G15" s="3" t="s">
        <v>58</v>
      </c>
      <c r="Q15" s="14"/>
    </row>
    <row r="16" spans="1:17" s="1" customFormat="1" ht="32.25" customHeight="1">
      <c r="A16" s="81"/>
      <c r="B16" s="18" t="s">
        <v>59</v>
      </c>
      <c r="C16" s="3">
        <v>0</v>
      </c>
      <c r="D16" s="19">
        <v>1</v>
      </c>
      <c r="E16" s="3">
        <v>0</v>
      </c>
      <c r="F16" s="19">
        <f t="shared" si="0"/>
        <v>-1</v>
      </c>
      <c r="G16" s="3" t="s">
        <v>58</v>
      </c>
      <c r="Q16" s="13"/>
    </row>
    <row r="17" spans="1:17" s="1" customFormat="1" ht="32.25" customHeight="1">
      <c r="A17" s="21"/>
      <c r="B17" s="22"/>
      <c r="C17" s="14"/>
      <c r="D17" s="23"/>
      <c r="E17" s="14"/>
      <c r="F17" s="23"/>
      <c r="G17" s="14"/>
      <c r="Q17" s="13"/>
    </row>
    <row r="18" spans="1:17" s="15" customFormat="1" ht="34.5" customHeight="1">
      <c r="B18" s="15" t="s">
        <v>38</v>
      </c>
      <c r="F18" s="15" t="s">
        <v>39</v>
      </c>
      <c r="Q18" s="24"/>
    </row>
    <row r="19" spans="1:17" ht="6" customHeight="1"/>
    <row r="20" spans="1:17" s="1" customFormat="1">
      <c r="A20" s="16" t="s">
        <v>40</v>
      </c>
      <c r="Q20" s="13"/>
    </row>
    <row r="21" spans="1:17" s="1" customFormat="1">
      <c r="A21" s="16" t="s">
        <v>41</v>
      </c>
      <c r="Q21" s="13"/>
    </row>
  </sheetData>
  <mergeCells count="4">
    <mergeCell ref="A9:A10"/>
    <mergeCell ref="A11:A12"/>
    <mergeCell ref="A13:A14"/>
    <mergeCell ref="A15:A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 </vt:lpstr>
      <vt:lpstr>приложение к приложению4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2019-07-24T05:11:58Z</dcterms:modified>
</cp:coreProperties>
</file>