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AAC43A-6762-40D8-865C-85379403C7B8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форма 5" sheetId="3" r:id="rId1"/>
    <sheet name="Расшифровка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s" localSheetId="0">[1]Dictionaries!$C$2:$C$5</definedName>
    <definedName name="as">[1]Dictionaries!$C$2:$C$5</definedName>
    <definedName name="AS2DocOpenMode" hidden="1">"AS2DocumentEdit"</definedName>
    <definedName name="ClDate">[2]Info!$G$6</definedName>
    <definedName name="CompOt">#N/A</definedName>
    <definedName name="CompRas">#N/A</definedName>
    <definedName name="CurrBase" localSheetId="0">[3]Configure!$D$1</definedName>
    <definedName name="CurrBase">[3]Configure!$D$1</definedName>
    <definedName name="EURO_PRICING" localSheetId="0">'[4]Exchange Rate Link Sheet'!$I$16</definedName>
    <definedName name="EURO_PRICING">'[4]Exchange Rate Link Sheet'!$I$16</definedName>
    <definedName name="EURO_RATE" localSheetId="0">'[4]Exchange Rate Link Sheet'!$I$12</definedName>
    <definedName name="EURO_RATE">'[4]Exchange Rate Link Sheet'!$I$12</definedName>
    <definedName name="ew">#N/A</definedName>
    <definedName name="Excel_BuiltIn__FilterDatabase_1">"$Расшифровка.$#ССЫЛ!$#ССЫЛ!:$#ССЫЛ!$#ССЫЛ!"</definedName>
    <definedName name="fg">#N/A</definedName>
    <definedName name="FX_RATE" localSheetId="0">'[3]Exchange Rate Link Sheet'!$I$10</definedName>
    <definedName name="FX_RATE">'[3]Exchange Rate Link Sheet'!$I$10</definedName>
    <definedName name="k">#N/A</definedName>
    <definedName name="kto">[5]Форма2!$C$19:$C$24,[5]Форма2!$E$19:$F$24,[5]Форма2!$D$26:$F$31,[5]Форма2!$C$33:$C$38,[5]Форма2!$E$33:$F$38,[5]Форма2!$D$40:$F$43,[5]Форма2!$C$45:$C$48,[5]Форма2!$E$45:$F$48,[5]Форма2!$C$19</definedName>
    <definedName name="LC_PRICING" localSheetId="0">'[4]Exchange Rate Link Sheet'!$I$14</definedName>
    <definedName name="LC_PRICING">'[4]Exchange Rate Link Sheet'!$I$14</definedName>
    <definedName name="m_2005" localSheetId="0">'[6]1NK'!$R$10:$R$1877</definedName>
    <definedName name="m_2005">'[7]1NK'!$R$10:$R$1877</definedName>
    <definedName name="m_2006" localSheetId="0">'[6]1NK'!$S$10:$S$1838</definedName>
    <definedName name="m_2006">'[7]1NK'!$S$10:$S$1838</definedName>
    <definedName name="m_2007" localSheetId="0">'[6]1NK'!$T$10:$T$1838</definedName>
    <definedName name="m_2007">'[7]1NK'!$T$10:$T$1838</definedName>
    <definedName name="m_OTM2005" localSheetId="0">'[8]2.2 ОтклОТМ'!$G$1:$G$65536</definedName>
    <definedName name="m_OTM2005">'[9]2.2 ОтклОТМ'!$G$1:$G$65536</definedName>
    <definedName name="m_OTM2006" localSheetId="0">'[8]2.2 ОтклОТМ'!$J$1:$J$65536</definedName>
    <definedName name="m_OTM2006">'[9]2.2 ОтклОТМ'!$J$1:$J$65536</definedName>
    <definedName name="m_OTM2007" localSheetId="0">'[8]2.2 ОтклОТМ'!$M$1:$M$65536</definedName>
    <definedName name="m_OTM2007">'[9]2.2 ОтклОТМ'!$M$1:$M$65536</definedName>
    <definedName name="m_OTM2008" localSheetId="0">'[8]2.2 ОтклОТМ'!$P$1:$P$65536</definedName>
    <definedName name="m_OTM2008">'[9]2.2 ОтклОТМ'!$P$1:$P$65536</definedName>
    <definedName name="m_OTM2009" localSheetId="0">'[8]2.2 ОтклОТМ'!$S$1:$S$65536</definedName>
    <definedName name="m_OTM2009">'[9]2.2 ОтклОТМ'!$S$1:$S$65536</definedName>
    <definedName name="m_OTM2010" localSheetId="0">'[8]2.2 ОтклОТМ'!$V$1:$V$65536</definedName>
    <definedName name="m_OTM2010">'[9]2.2 ОтклОТМ'!$V$1:$V$65536</definedName>
    <definedName name="m_OTMizm" localSheetId="0">'[8]1.3.2 ОТМ'!$K$1:$K$65536</definedName>
    <definedName name="m_OTMizm">'[9]1.3.2 ОТМ'!$K$1:$K$65536</definedName>
    <definedName name="m_OTMkod" localSheetId="0">'[8]1.3.2 ОТМ'!$A$1:$A$65536</definedName>
    <definedName name="m_OTMkod">'[9]1.3.2 ОТМ'!$A$1:$A$65536</definedName>
    <definedName name="m_OTMnomer" localSheetId="0">'[8]1.3.2 ОТМ'!$H$1:$H$65536</definedName>
    <definedName name="m_OTMnomer">'[9]1.3.2 ОТМ'!$H$1:$H$65536</definedName>
    <definedName name="m_OTMpokaz" localSheetId="0">'[8]1.3.2 ОТМ'!$I$1:$I$65536</definedName>
    <definedName name="m_OTMpokaz">'[9]1.3.2 ОТМ'!$I$1:$I$65536</definedName>
    <definedName name="m_Predpr_I" localSheetId="0">[8]Предпр!$C$3:$C$29</definedName>
    <definedName name="m_Predpr_I">[9]Предпр!$C$3:$C$29</definedName>
    <definedName name="m_Predpr_N" localSheetId="0">[8]Предпр!$D$3:$D$29</definedName>
    <definedName name="m_Predpr_N">[9]Предпр!$D$3:$D$29</definedName>
    <definedName name="m_Zatrat" localSheetId="0">[8]ЦентрЗатр!$A$2:$G$71</definedName>
    <definedName name="m_Zatrat">[9]ЦентрЗатр!$A$2:$G$71</definedName>
    <definedName name="m_Zatrat_Ed" localSheetId="0">[8]ЦентрЗатр!$E$2:$E$71</definedName>
    <definedName name="m_Zatrat_Ed">[9]ЦентрЗатр!$E$2:$E$71</definedName>
    <definedName name="m_Zatrat_K" localSheetId="0">[8]ЦентрЗатр!$F$2:$F$71</definedName>
    <definedName name="m_Zatrat_K">[9]ЦентрЗатр!$F$2:$F$71</definedName>
    <definedName name="m_Zatrat_N" localSheetId="0">[8]ЦентрЗатр!$G$2:$G$71</definedName>
    <definedName name="m_Zatrat_N">[9]ЦентрЗатр!$G$2:$G$71</definedName>
    <definedName name="nf">#N/A</definedName>
    <definedName name="OpDate">[2]Info!$G$5</definedName>
    <definedName name="qwe">[10]Форма2!$C$19:$C$24,[10]Форма2!$E$19:$F$24,[10]Форма2!$D$26:$F$31,[10]Форма2!$C$33:$C$38,[10]Форма2!$E$33:$F$38,[10]Форма2!$D$40:$F$43,[10]Форма2!$C$45:$C$48,[10]Форма2!$E$45:$F$48,[10]Форма2!$C$19</definedName>
    <definedName name="rtt" localSheetId="1" hidden="1">{#N/A,#N/A,TRUE,"Лист1";#N/A,#N/A,TRUE,"Лист2";#N/A,#N/A,TRUE,"Лист3"}</definedName>
    <definedName name="rtt" localSheetId="0" hidden="1">{#N/A,#N/A,TRUE,"Лист1";#N/A,#N/A,TRUE,"Лист2";#N/A,#N/A,TRUE,"Лист3"}</definedName>
    <definedName name="rtt" hidden="1">{#N/A,#N/A,TRUE,"Лист1";#N/A,#N/A,TRUE,"Лист2";#N/A,#N/A,TRUE,"Лист3"}</definedName>
    <definedName name="s1_01" localSheetId="1">#REF!</definedName>
    <definedName name="s1_01" localSheetId="0">#REF!</definedName>
    <definedName name="s1_01">#REF!</definedName>
    <definedName name="TextRefCopy63" localSheetId="0">'[11]PP&amp;E mvt for 2003'!$R$18</definedName>
    <definedName name="TextRefCopy63">'[11]PP&amp;E mvt for 2003'!$R$18</definedName>
    <definedName name="TextRefCopy88" localSheetId="0">'[11]PP&amp;E mvt for 2003'!$P$19</definedName>
    <definedName name="TextRefCopy88">'[11]PP&amp;E mvt for 2003'!$P$19</definedName>
    <definedName name="TextRefCopy89" localSheetId="0">'[11]PP&amp;E mvt for 2003'!$P$46</definedName>
    <definedName name="TextRefCopy89">'[11]PP&amp;E mvt for 2003'!$P$46</definedName>
    <definedName name="TextRefCopy90" localSheetId="0">'[11]PP&amp;E mvt for 2003'!$P$25</definedName>
    <definedName name="TextRefCopy90">'[11]PP&amp;E mvt for 2003'!$P$25</definedName>
    <definedName name="TextRefCopy92" localSheetId="0">'[11]PP&amp;E mvt for 2003'!$P$26</definedName>
    <definedName name="TextRefCopy92">'[11]PP&amp;E mvt for 2003'!$P$26</definedName>
    <definedName name="TextRefCopy94" localSheetId="0">'[11]PP&amp;E mvt for 2003'!$P$52</definedName>
    <definedName name="TextRefCopy94">'[11]PP&amp;E mvt for 2003'!$P$52</definedName>
    <definedName name="TextRefCopy95" localSheetId="0">'[11]PP&amp;E mvt for 2003'!$P$53</definedName>
    <definedName name="TextRefCopy95">'[11]PP&amp;E mvt for 2003'!$P$53</definedName>
    <definedName name="TextRefCopyRangeCount" hidden="1">3</definedName>
    <definedName name="Valuta" localSheetId="0">[12]calc!$E$26</definedName>
    <definedName name="Valuta">[12]calc!$E$26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C37E65A7_9893_435E_9759_72E0D8A5DD87_.wvu.PrintTitles" localSheetId="1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АААААААА">#N/A</definedName>
    <definedName name="аап" localSheetId="1" hidden="1">{#N/A,#N/A,TRUE,"Лист1";#N/A,#N/A,TRUE,"Лист2";#N/A,#N/A,TRUE,"Лист3"}</definedName>
    <definedName name="аап" localSheetId="0" hidden="1">{#N/A,#N/A,TRUE,"Лист1";#N/A,#N/A,TRUE,"Лист2";#N/A,#N/A,TRUE,"Лист3"}</definedName>
    <definedName name="аап" hidden="1">{#N/A,#N/A,TRUE,"Лист1";#N/A,#N/A,TRUE,"Лист2";#N/A,#N/A,TRUE,"Лист3"}</definedName>
    <definedName name="АБП" localSheetId="0">'[13]Служебный ФКРБ'!$A$2:$A$136</definedName>
    <definedName name="АБП">'[13]Служебный ФКРБ'!$A$2:$A$136</definedName>
    <definedName name="айналайн" localSheetId="1" hidden="1">{#N/A,#N/A,TRUE,"Лист1";#N/A,#N/A,TRUE,"Лист2";#N/A,#N/A,TRUE,"Лист3"}</definedName>
    <definedName name="айналайн" localSheetId="0" hidden="1">{#N/A,#N/A,TRUE,"Лист1";#N/A,#N/A,TRUE,"Лист2";#N/A,#N/A,TRUE,"Лист3"}</definedName>
    <definedName name="айналайн" hidden="1">{#N/A,#N/A,TRUE,"Лист1";#N/A,#N/A,TRUE,"Лист2";#N/A,#N/A,TRUE,"Лист3"}</definedName>
    <definedName name="ап">#N/A</definedName>
    <definedName name="апвп" localSheetId="0">[14]Форма2!$C$19:$C$24,[14]Форма2!$E$19:$F$24,[14]Форма2!$D$26:$F$31,[14]Форма2!$C$33:$C$38,[14]Форма2!$E$33:$F$38,[14]Форма2!$D$40:$F$43,[14]Форма2!$C$45:$C$48,[14]Форма2!$E$45:$F$48,[14]Форма2!$C$19</definedName>
    <definedName name="апвп">[15]Форма2!$C$19:$C$24,[15]Форма2!$E$19:$F$24,[15]Форма2!$D$26:$F$31,[15]Форма2!$C$33:$C$38,[15]Форма2!$E$33:$F$38,[15]Форма2!$D$40:$F$43,[15]Форма2!$C$45:$C$48,[15]Форма2!$E$45:$F$48,[15]Форма2!$C$19</definedName>
    <definedName name="Бери">[16]Форма2!$D$129:$F$132,[16]Форма2!$D$134:$F$135,[16]Форма2!$D$137:$F$140,[16]Форма2!$D$142:$F$144,[16]Форма2!$D$146:$F$150,[16]Форма2!$D$152:$F$154,[16]Форма2!$D$156:$F$162,[16]Форма2!$D$129</definedName>
    <definedName name="Берик">[16]Форма2!$C$70:$C$72,[16]Форма2!$D$73:$F$73,[16]Форма2!$E$70:$F$72,[16]Форма2!$C$75:$C$77,[16]Форма2!$E$75:$F$77,[16]Форма2!$C$79:$C$82,[16]Форма2!$E$79:$F$82,[16]Форма2!$C$84:$C$86,[16]Форма2!$E$84:$F$86,[16]Форма2!$C$88:$C$89,[16]Форма2!$E$88:$F$89,[16]Форма2!$C$70</definedName>
    <definedName name="БЛРаздел1">[17]Форма2!$C$19:$C$24,[17]Форма2!$E$19:$F$24,[17]Форма2!$D$26:$F$31,[17]Форма2!$C$33:$C$38,[17]Форма2!$E$33:$F$38,[17]Форма2!$D$40:$F$43,[17]Форма2!$C$45:$C$48,[17]Форма2!$E$45:$F$48,[17]Форма2!$C$19</definedName>
    <definedName name="БЛРаздел2">[17]Форма2!$C$51:$C$58,[17]Форма2!$E$51:$F$58,[17]Форма2!$C$60:$C$63,[17]Форма2!$E$60:$F$63,[17]Форма2!$C$65:$C$67,[17]Форма2!$E$65:$F$67,[17]Форма2!$C$51</definedName>
    <definedName name="БЛРаздел3">[17]Форма2!$C$70:$C$72,[17]Форма2!$D$73:$F$73,[17]Форма2!$E$70:$F$72,[17]Форма2!$C$75:$C$77,[17]Форма2!$E$75:$F$77,[17]Форма2!$C$79:$C$82,[17]Форма2!$E$79:$F$82,[17]Форма2!$C$84:$C$86,[17]Форма2!$E$84:$F$86,[17]Форма2!$C$88:$C$89,[17]Форма2!$E$88:$F$89,[17]Форма2!$C$70</definedName>
    <definedName name="БЛРаздел4">[17]Форма2!$E$106:$F$107,[17]Форма2!$C$106:$C$107,[17]Форма2!$E$102:$F$104,[17]Форма2!$C$102:$C$104,[17]Форма2!$C$97:$C$100,[17]Форма2!$E$97:$F$100,[17]Форма2!$E$92:$F$95,[17]Форма2!$C$92:$C$95,[17]Форма2!$C$92</definedName>
    <definedName name="БЛРаздел5">[17]Форма2!$C$113:$C$114,[17]Форма2!$D$110:$F$112,[17]Форма2!$E$113:$F$114,[17]Форма2!$D$115:$F$115,[17]Форма2!$D$117:$F$119,[17]Форма2!$D$121:$F$122,[17]Форма2!$D$124:$F$126,[17]Форма2!$D$110</definedName>
    <definedName name="БЛРаздел6">[17]Форма2!$D$129:$F$132,[17]Форма2!$D$134:$F$135,[17]Форма2!$D$137:$F$140,[17]Форма2!$D$142:$F$144,[17]Форма2!$D$146:$F$150,[17]Форма2!$D$152:$F$154,[17]Форма2!$D$156:$F$162,[17]Форма2!$D$129</definedName>
    <definedName name="БЛРаздел7">[17]Форма2!$D$179:$F$185,[17]Форма2!$D$175:$F$177,[17]Форма2!$D$165:$F$173,[17]Форма2!$D$165</definedName>
    <definedName name="БЛРаздел8">[17]Форма2!$E$200:$F$207,[17]Форма2!$C$200:$C$207,[17]Форма2!$E$189:$F$198,[17]Форма2!$C$189:$C$198,[17]Форма2!$E$188:$F$188,[17]Форма2!$C$188</definedName>
    <definedName name="БЛРаздел9">[17]Форма2!$E$234:$F$237,[17]Форма2!$C$234:$C$237,[17]Форма2!$E$224:$F$232,[17]Форма2!$C$224:$C$232,[17]Форма2!$E$223:$F$223,[17]Форма2!$C$223,[17]Форма2!$E$217:$F$221,[17]Форма2!$C$217:$C$221,[17]Форма2!$E$210:$F$215,[17]Форма2!$C$210:$C$215,[17]Форма2!$C$210</definedName>
    <definedName name="БПДанные">[17]Форма1!$C$22:$D$33,[17]Форма1!$C$36:$D$48,[17]Форма1!$C$22</definedName>
    <definedName name="в23ё">#N/A</definedName>
    <definedName name="вв">#N/A</definedName>
    <definedName name="ВидПредмета" localSheetId="0">'[13]Вид предмета'!$A$1:$A$3</definedName>
    <definedName name="ВидПредмета">'[13]Вид предмета'!$A$1:$A$3</definedName>
    <definedName name="вуув" localSheetId="1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" localSheetId="1">#REF!</definedName>
    <definedName name="вы" localSheetId="0">#REF!</definedName>
    <definedName name="вы">#REF!</definedName>
    <definedName name="гараж">[18]Форма2!$D$129:$F$132,[18]Форма2!$D$134:$F$135,[18]Форма2!$D$137:$F$140,[18]Форма2!$D$142:$F$144,[18]Форма2!$D$146:$F$150,[18]Форма2!$D$152:$F$154,[18]Форма2!$D$156:$F$162,[18]Форма2!$D$129</definedName>
    <definedName name="грприрцфв00ав98" localSheetId="1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ОТНБ" comment="НБ" localSheetId="0">'[19]Оплата труда'!$E$14</definedName>
    <definedName name="ГФОТНБ" comment="НБ">'[20]Оплата труда'!$E$14</definedName>
    <definedName name="ГФОТраб" comment="раб" localSheetId="0">'[19]Оплата труда'!$E$15</definedName>
    <definedName name="ГФОТраб" comment="раб">'[20]Оплата труда'!$E$15</definedName>
    <definedName name="дебит">'[21]из сем'!$A$2:$B$362</definedName>
    <definedName name="Добыча">'[22]Добыча нефти4'!$F$11:$Q$12</definedName>
    <definedName name="ЕдИзм" localSheetId="0">[8]ЕдИзм!$A$1:$D$25</definedName>
    <definedName name="ЕдИзм">[9]ЕдИзм!$A$1:$D$25</definedName>
    <definedName name="еркапп" localSheetId="1" hidden="1">#REF!</definedName>
    <definedName name="еркапп" localSheetId="0" hidden="1">#REF!</definedName>
    <definedName name="еркапп" hidden="1">#REF!</definedName>
    <definedName name="_xlnm.Print_Titles" localSheetId="0">'форма 5'!$6:$7</definedName>
    <definedName name="Инвестка" localSheetId="1">#REF!</definedName>
    <definedName name="Инвестка" localSheetId="0">#REF!</definedName>
    <definedName name="Инвестка">#REF!</definedName>
    <definedName name="индцкавг98" localSheetId="1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сточник" localSheetId="0">'[13]Источник финансирования'!$A$1:$A$6</definedName>
    <definedName name="Источник">'[13]Источник финансирования'!$A$1:$A$6</definedName>
    <definedName name="ИТС2018г" localSheetId="1">#REF!</definedName>
    <definedName name="ИТС2018г" localSheetId="0">#REF!</definedName>
    <definedName name="ИТС2018г">#REF!</definedName>
    <definedName name="йй">#N/A</definedName>
    <definedName name="Казводхоз" localSheetId="1" hidden="1">#REF!</definedName>
    <definedName name="Казводхоз" localSheetId="0" hidden="1">#REF!</definedName>
    <definedName name="Казводхоз" hidden="1">#REF!</definedName>
    <definedName name="КАТО" localSheetId="0">[13]КАТО!$A$2:$A$17162</definedName>
    <definedName name="КАТО">[13]КАТО!$A$2:$A$17162</definedName>
    <definedName name="ке">#N/A</definedName>
    <definedName name="Кегок2" localSheetId="1" hidden="1">{#N/A,#N/A,TRUE,"Лист1";#N/A,#N/A,TRUE,"Лист2";#N/A,#N/A,TRUE,"Лист3"}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">#N/A</definedName>
    <definedName name="Мадина" localSheetId="1" hidden="1">#REF!</definedName>
    <definedName name="Мадина" localSheetId="0" hidden="1">#REF!</definedName>
    <definedName name="Мадина" hidden="1">#REF!</definedName>
    <definedName name="Месяц" localSheetId="0">[13]Месяцы!$A$1:$A$13</definedName>
    <definedName name="Месяц">[13]Месяцы!$A$1:$A$13</definedName>
    <definedName name="мм" localSheetId="1">#REF!</definedName>
    <definedName name="мм" localSheetId="0">#REF!</definedName>
    <definedName name="мм">#REF!</definedName>
    <definedName name="мым">#N/A</definedName>
    <definedName name="нгнгнг" localSheetId="1" hidden="1">{#N/A,#N/A,TRUE,"Лист1";#N/A,#N/A,TRUE,"Лист2";#N/A,#N/A,TRUE,"Лист3"}</definedName>
    <definedName name="нгнгнг" localSheetId="0" hidden="1">{#N/A,#N/A,TRUE,"Лист1";#N/A,#N/A,TRUE,"Лист2";#N/A,#N/A,TRUE,"Лист3"}</definedName>
    <definedName name="нгнгнг" hidden="1">{#N/A,#N/A,TRUE,"Лист1";#N/A,#N/A,TRUE,"Лист2";#N/A,#N/A,TRUE,"Лист3"}</definedName>
    <definedName name="норма.аморт" comment="МиО" localSheetId="0">[19]Амортизация!$D$12</definedName>
    <definedName name="норма.аморт" comment="МиО">[20]Амортизация!$D$12</definedName>
    <definedName name="_xlnm.Print_Area" localSheetId="1">Расшифровка!$A$1:$I$26</definedName>
    <definedName name="_xlnm.Print_Area" localSheetId="0">'форма 5'!$A$1:$H$122</definedName>
    <definedName name="Обоснование" localSheetId="0">OFFSET([13]ОПГЗ!$A$1,MATCH('[13]План ГЗ'!$P1,[13]ОПГЗ!$A$1:$A$65536,0)-1,1,COUNTIF([13]ОПГЗ!$A$1:$A$65536,'[13]План ГЗ'!$P1),1)</definedName>
    <definedName name="Обоснование">OFFSET([13]ОПГЗ!$A$1,MATCH('[13]План ГЗ'!$P1,[13]ОПГЗ!$A$1:$A$65536,0)-1,1,COUNTIF([13]ОПГЗ!$A$1:$A$65536,'[13]План ГЗ'!$P1),1)</definedName>
    <definedName name="Ораз">[16]Форма2!$D$179:$F$185,[16]Форма2!$D$175:$F$177,[16]Форма2!$D$165:$F$173,[16]Форма2!$D$165</definedName>
    <definedName name="оррп" localSheetId="1" hidden="1">#REF!</definedName>
    <definedName name="оррп" localSheetId="0" hidden="1">#REF!</definedName>
    <definedName name="оррп" hidden="1">#REF!</definedName>
    <definedName name="папав" localSheetId="1" hidden="1">#REF!</definedName>
    <definedName name="папав" localSheetId="0" hidden="1">#REF!</definedName>
    <definedName name="папав" hidden="1">#REF!</definedName>
    <definedName name="Подпрограмма" localSheetId="0">'[13]Служебный ФКРБ'!$C$2:$C$31</definedName>
    <definedName name="Подпрограмма">'[13]Служебный ФКРБ'!$C$2:$C$31</definedName>
    <definedName name="пр" localSheetId="1" hidden="1">#REF!</definedName>
    <definedName name="пр" localSheetId="0" hidden="1">#REF!</definedName>
    <definedName name="пр" hidden="1">#REF!</definedName>
    <definedName name="пред.норма.аморт" comment="ЗиС" localSheetId="0">[19]Амортизация!$D$11</definedName>
    <definedName name="пред.норма.аморт" comment="ЗиС">[20]Амортизация!$D$11</definedName>
    <definedName name="Предприятия">'[23]#ССЫЛКА'!$A$1:$D$64</definedName>
    <definedName name="прибыль3" localSheetId="1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рамма" localSheetId="0">'[13]Служебный ФКРБ'!$B$2:$B$145</definedName>
    <definedName name="Программа">'[13]Служебный ФКРБ'!$B$2:$B$145</definedName>
    <definedName name="расходы">[24]Форма2!$C$51:$C$58,[24]Форма2!$E$51:$F$58,[24]Форма2!$C$60:$C$63,[24]Форма2!$E$60:$F$63,[24]Форма2!$C$65:$C$67,[24]Форма2!$E$65:$F$67,[24]Форма2!$C$51</definedName>
    <definedName name="реестр" localSheetId="1" hidden="1">{#N/A,#N/A,TRUE,"Лист1";#N/A,#N/A,TRUE,"Лист2";#N/A,#N/A,TRUE,"Лист3"}</definedName>
    <definedName name="реестр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лгорлгрд" localSheetId="0">'[4]Exchange Rate Link Sheet'!$I$12</definedName>
    <definedName name="ролгорлгрд">'[25]Exchange Rate Link Sheet'!$I$12</definedName>
    <definedName name="рпп" localSheetId="1" hidden="1">#REF!</definedName>
    <definedName name="рпп" localSheetId="0" hidden="1">#REF!</definedName>
    <definedName name="рпп" hidden="1">#REF!</definedName>
    <definedName name="с">#N/A</definedName>
    <definedName name="сектор" localSheetId="0">[8]Предпр!$L$3:$L$9</definedName>
    <definedName name="сектор">[9]Предпр!$L$3:$L$9</definedName>
    <definedName name="Специфика" localSheetId="0">[13]ЭКРБ!$A$1:$A$87</definedName>
    <definedName name="Специфика">[13]ЭКРБ!$A$1:$A$87</definedName>
    <definedName name="СписокТЭП">[26]СписокТЭП!$A$1:$C$40</definedName>
    <definedName name="Способ" localSheetId="0">'[13]Способ закупки'!$A$1:$A$14</definedName>
    <definedName name="Способ">'[13]Способ закупки'!$A$1:$A$14</definedName>
    <definedName name="сс">#N/A</definedName>
    <definedName name="сссс">#N/A</definedName>
    <definedName name="ссы">#N/A</definedName>
    <definedName name="субсидия" localSheetId="1" hidden="1">#REF!</definedName>
    <definedName name="субсидия" localSheetId="0" hidden="1">#REF!</definedName>
    <definedName name="субсидия" hidden="1">#REF!</definedName>
    <definedName name="субсидия3" localSheetId="1" hidden="1">#REF!</definedName>
    <definedName name="субсидия3" localSheetId="0" hidden="1">#REF!</definedName>
    <definedName name="субсидия3" hidden="1">#REF!</definedName>
    <definedName name="Тариф" localSheetId="1" hidden="1">#REF!</definedName>
    <definedName name="Тариф" localSheetId="0" hidden="1">#REF!</definedName>
    <definedName name="Тариф" hidden="1">#REF!</definedName>
    <definedName name="Тип_пункта" localSheetId="0">'[13]Тип пункта плана'!$A$1:$A$3</definedName>
    <definedName name="Тип_пункта">'[13]Тип пункта плана'!$A$1:$A$3</definedName>
    <definedName name="тп" localSheetId="1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">#N/A</definedName>
    <definedName name="ук">#N/A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урр" localSheetId="1" hidden="1">{#N/A,#N/A,TRUE,"Лист1";#N/A,#N/A,TRUE,"Лист2";#N/A,#N/A,TRUE,"Лист3"}</definedName>
    <definedName name="фурр" localSheetId="0" hidden="1">{#N/A,#N/A,TRUE,"Лист1";#N/A,#N/A,TRUE,"Лист2";#N/A,#N/A,TRUE,"Лист3"}</definedName>
    <definedName name="фурр" hidden="1">{#N/A,#N/A,TRUE,"Лист1";#N/A,#N/A,TRUE,"Лист2";#N/A,#N/A,TRUE,"Лист3"}</definedName>
    <definedName name="ц">#N/A</definedName>
    <definedName name="цу">#N/A</definedName>
    <definedName name="цц">#N/A</definedName>
    <definedName name="Шымкент" localSheetId="1" hidden="1">#REF!</definedName>
    <definedName name="Шымкент" localSheetId="0" hidden="1">#REF!</definedName>
    <definedName name="Шымкент" hidden="1">#REF!</definedName>
    <definedName name="Шымкент1" localSheetId="1" hidden="1">#REF!</definedName>
    <definedName name="Шымкент1" localSheetId="0" hidden="1">#REF!</definedName>
    <definedName name="Шымкент1" hidden="1">#REF!</definedName>
    <definedName name="щ">#N/A</definedName>
    <definedName name="ыаывуп" localSheetId="1" hidden="1">#REF!</definedName>
    <definedName name="ыаывуп" localSheetId="0" hidden="1">#REF!</definedName>
    <definedName name="ыаывуп" hidden="1">#REF!</definedName>
    <definedName name="ыв">#N/A</definedName>
    <definedName name="ыва" localSheetId="1" hidden="1">{#N/A,#N/A,TRUE,"Лист1";#N/A,#N/A,TRUE,"Лист2";#N/A,#N/A,TRUE,"Лист3"}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крвео" localSheetId="1" hidden="1">{#N/A,#N/A,TRUE,"Лист1";#N/A,#N/A,TRUE,"Лист2";#N/A,#N/A,TRUE,"Лист3"}</definedName>
    <definedName name="ыкрвео" localSheetId="0" hidden="1">{#N/A,#N/A,TRUE,"Лист1";#N/A,#N/A,TRUE,"Лист2";#N/A,#N/A,TRUE,"Лист3"}</definedName>
    <definedName name="ыкрвео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Экспорт_Поставки_нефти">'[22]поставка сравн13'!$A$1:$Q$30</definedName>
    <definedName name="ЮКФ" localSheetId="1" hidden="1">#REF!</definedName>
    <definedName name="ЮКФ" localSheetId="0" hidden="1">#REF!</definedName>
    <definedName name="ЮКФ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3" l="1"/>
  <c r="E101" i="3"/>
  <c r="R33" i="3"/>
  <c r="E76" i="3"/>
  <c r="L61" i="3"/>
  <c r="J61" i="3"/>
  <c r="E62" i="3"/>
  <c r="L41" i="3"/>
  <c r="E41" i="3" s="1"/>
  <c r="E45" i="3" l="1"/>
  <c r="E58" i="3"/>
  <c r="E61" i="3"/>
  <c r="E13" i="3"/>
  <c r="E12" i="3"/>
  <c r="E30" i="3"/>
  <c r="E40" i="3"/>
  <c r="E57" i="3"/>
  <c r="E83" i="3" l="1"/>
  <c r="E59" i="3"/>
  <c r="E56" i="3"/>
  <c r="E53" i="3"/>
  <c r="E51" i="3"/>
  <c r="E50" i="3"/>
  <c r="E47" i="3"/>
  <c r="E36" i="3"/>
  <c r="E28" i="3"/>
  <c r="E25" i="3"/>
  <c r="E24" i="3" s="1"/>
  <c r="E20" i="3"/>
  <c r="E18" i="3" s="1"/>
  <c r="E33" i="3"/>
  <c r="C8" i="4"/>
  <c r="E39" i="3" s="1"/>
  <c r="E11" i="3" l="1"/>
  <c r="C4" i="4"/>
  <c r="D26" i="3"/>
  <c r="D31" i="3"/>
  <c r="D11" i="3"/>
  <c r="D18" i="3"/>
  <c r="P25" i="3"/>
  <c r="P12" i="3"/>
  <c r="N39" i="3"/>
  <c r="I21" i="4"/>
  <c r="C21" i="4"/>
  <c r="I8" i="4"/>
  <c r="B40" i="3"/>
  <c r="P59" i="3"/>
  <c r="P62" i="3"/>
  <c r="R30" i="3"/>
  <c r="B67" i="3"/>
  <c r="B68" i="3"/>
  <c r="B69" i="3"/>
  <c r="B70" i="3"/>
  <c r="B71" i="3"/>
  <c r="B72" i="3"/>
  <c r="B73" i="3"/>
  <c r="B74" i="3"/>
  <c r="B77" i="3"/>
  <c r="N66" i="3"/>
  <c r="N38" i="3"/>
  <c r="I7" i="4"/>
  <c r="N36" i="3"/>
  <c r="C11" i="4"/>
  <c r="I11" i="4"/>
  <c r="B36" i="3"/>
  <c r="B37" i="3"/>
  <c r="B38" i="3"/>
  <c r="B39" i="3"/>
  <c r="C10" i="4" l="1"/>
  <c r="F49" i="3"/>
  <c r="F22" i="3"/>
  <c r="F12" i="3"/>
  <c r="D86" i="3" l="1"/>
  <c r="D101" i="3"/>
  <c r="E37" i="3" l="1"/>
  <c r="E38" i="3"/>
  <c r="E29" i="3"/>
  <c r="E26" i="3" s="1"/>
  <c r="E35" i="3" l="1"/>
  <c r="F23" i="3"/>
  <c r="F17" i="3"/>
  <c r="G17" i="3" s="1"/>
  <c r="E31" i="3" l="1"/>
  <c r="E10" i="3" s="1"/>
  <c r="F88" i="3"/>
  <c r="F87" i="3"/>
  <c r="F85" i="3"/>
  <c r="F84" i="3"/>
  <c r="F78" i="3"/>
  <c r="F21" i="3"/>
  <c r="G21" i="3" s="1"/>
  <c r="F86" i="3" l="1"/>
  <c r="R28" i="3" l="1"/>
  <c r="E66" i="3"/>
  <c r="F61" i="3"/>
  <c r="E86" i="3" l="1"/>
  <c r="F55" i="3" l="1"/>
  <c r="F54" i="3"/>
  <c r="F52" i="3"/>
  <c r="F48" i="3"/>
  <c r="F46" i="3"/>
  <c r="F34" i="3"/>
  <c r="F27" i="3"/>
  <c r="F19" i="3"/>
  <c r="G19" i="3" s="1"/>
  <c r="F16" i="3"/>
  <c r="G12" i="3"/>
  <c r="P53" i="3" l="1"/>
  <c r="N41" i="3"/>
  <c r="F41" i="3"/>
  <c r="F92" i="3" l="1"/>
  <c r="F94" i="3"/>
  <c r="F97" i="3"/>
  <c r="F98" i="3"/>
  <c r="F35" i="3" l="1"/>
  <c r="N20" i="3"/>
  <c r="F62" i="3"/>
  <c r="F59" i="3"/>
  <c r="F57" i="3"/>
  <c r="F56" i="3"/>
  <c r="F53" i="3"/>
  <c r="F51" i="3"/>
  <c r="F50" i="3"/>
  <c r="F47" i="3"/>
  <c r="F45" i="3"/>
  <c r="F30" i="3"/>
  <c r="F25" i="3"/>
  <c r="F20" i="3"/>
  <c r="G20" i="3" s="1"/>
  <c r="E74" i="3"/>
  <c r="F74" i="3" s="1"/>
  <c r="F28" i="3" l="1"/>
  <c r="F33" i="3"/>
  <c r="F13" i="3" l="1"/>
  <c r="E90" i="3"/>
  <c r="E70" i="3" l="1"/>
  <c r="F70" i="3" s="1"/>
  <c r="F40" i="3"/>
  <c r="F39" i="3"/>
  <c r="F38" i="3"/>
  <c r="F37" i="3"/>
  <c r="F36" i="3"/>
  <c r="E71" i="3"/>
  <c r="F71" i="3" s="1"/>
  <c r="N13" i="3" l="1"/>
  <c r="N47" i="3" l="1"/>
  <c r="R45" i="3"/>
  <c r="T33" i="3"/>
  <c r="N56" i="3" l="1"/>
  <c r="N51" i="3"/>
  <c r="N57" i="3"/>
  <c r="N50" i="3"/>
  <c r="E67" i="3"/>
  <c r="F67" i="3" l="1"/>
  <c r="N61" i="3"/>
  <c r="G97" i="3" l="1"/>
  <c r="G98" i="3"/>
  <c r="G46" i="3"/>
  <c r="G16" i="3" l="1"/>
  <c r="G27" i="3"/>
  <c r="G34" i="3"/>
  <c r="G47" i="3"/>
  <c r="G48" i="3"/>
  <c r="G52" i="3"/>
  <c r="G54" i="3"/>
  <c r="G55" i="3"/>
  <c r="G84" i="3"/>
  <c r="G87" i="3" l="1"/>
  <c r="G78" i="3"/>
  <c r="D83" i="3"/>
  <c r="D89" i="3" l="1"/>
  <c r="F93" i="3"/>
  <c r="G45" i="3" l="1"/>
  <c r="E95" i="3" l="1"/>
  <c r="E99" i="3" s="1"/>
  <c r="E68" i="3" l="1"/>
  <c r="E69" i="3"/>
  <c r="E72" i="3"/>
  <c r="F72" i="3" s="1"/>
  <c r="E73" i="3"/>
  <c r="F73" i="3" s="1"/>
  <c r="E77" i="3"/>
  <c r="F77" i="3" l="1"/>
  <c r="E65" i="3"/>
  <c r="E60" i="3" s="1"/>
  <c r="E44" i="3" s="1"/>
  <c r="F68" i="3"/>
  <c r="F69" i="3"/>
  <c r="F83" i="3" l="1"/>
  <c r="G30" i="3"/>
  <c r="N63" i="3"/>
  <c r="E89" i="3" l="1"/>
  <c r="G62" i="3"/>
  <c r="G83" i="3"/>
  <c r="G33" i="3"/>
  <c r="G25" i="3"/>
  <c r="G28" i="3"/>
  <c r="P64" i="3"/>
  <c r="F65" i="3" l="1"/>
  <c r="E43" i="3"/>
  <c r="E79" i="3" s="1"/>
  <c r="E81" i="3" s="1"/>
  <c r="J78" i="3" l="1"/>
  <c r="G86" i="3"/>
  <c r="E80" i="3" l="1"/>
  <c r="F66" i="3"/>
  <c r="F64" i="3"/>
  <c r="F63" i="3"/>
  <c r="F32" i="3"/>
  <c r="F29" i="3"/>
  <c r="F14" i="3"/>
  <c r="F15" i="3"/>
  <c r="F60" i="3" l="1"/>
  <c r="F44" i="3" s="1"/>
  <c r="F43" i="3" s="1"/>
  <c r="F26" i="3"/>
  <c r="B66" i="3" l="1"/>
  <c r="F31" i="3" l="1"/>
  <c r="F18" i="3" l="1"/>
  <c r="G18" i="3" s="1"/>
  <c r="D95" i="3" l="1"/>
  <c r="G56" i="3"/>
  <c r="G53" i="3"/>
  <c r="F95" i="3" l="1"/>
  <c r="G95" i="3" s="1"/>
  <c r="G13" i="3"/>
  <c r="F11" i="3"/>
  <c r="G59" i="3"/>
  <c r="G57" i="3"/>
  <c r="G50" i="3" l="1"/>
  <c r="G61" i="3"/>
  <c r="G35" i="3"/>
  <c r="D102" i="3" l="1"/>
  <c r="F102" i="3" s="1"/>
  <c r="G65" i="3" l="1"/>
  <c r="G102" i="3"/>
  <c r="F101" i="3"/>
  <c r="D99" i="3"/>
  <c r="F99" i="3" s="1"/>
  <c r="G101" i="3" l="1"/>
  <c r="G99" i="3"/>
  <c r="D60" i="3" l="1"/>
  <c r="D24" i="3"/>
  <c r="D10" i="3" s="1"/>
  <c r="G10" i="3" s="1"/>
  <c r="F24" i="3" l="1"/>
  <c r="F10" i="3" s="1"/>
  <c r="G60" i="3"/>
  <c r="D44" i="3"/>
  <c r="D43" i="3" s="1"/>
  <c r="D79" i="3" s="1"/>
  <c r="D81" i="3" s="1"/>
  <c r="G24" i="3" l="1"/>
  <c r="G44" i="3"/>
  <c r="G26" i="3"/>
  <c r="G11" i="3"/>
  <c r="G43" i="3" l="1"/>
  <c r="F79" i="3" l="1"/>
  <c r="D80" i="3"/>
  <c r="F80" i="3" s="1"/>
  <c r="G31" i="3" l="1"/>
  <c r="G79" i="3" l="1"/>
  <c r="F81" i="3"/>
  <c r="G80" i="3"/>
  <c r="G81" i="3" l="1"/>
</calcChain>
</file>

<file path=xl/sharedStrings.xml><?xml version="1.0" encoding="utf-8"?>
<sst xmlns="http://schemas.openxmlformats.org/spreadsheetml/2006/main" count="393" uniqueCount="250">
  <si>
    <t>3</t>
  </si>
  <si>
    <t>5</t>
  </si>
  <si>
    <t>1</t>
  </si>
  <si>
    <t>4</t>
  </si>
  <si>
    <t>Директор</t>
  </si>
  <si>
    <t>Индекс ИТС-1</t>
  </si>
  <si>
    <t>№ п/п</t>
  </si>
  <si>
    <t>Наименование показателей тарифной сметы*</t>
  </si>
  <si>
    <t>Единица измерения</t>
  </si>
  <si>
    <t>Причины отклонения</t>
  </si>
  <si>
    <t>6</t>
  </si>
  <si>
    <t>7</t>
  </si>
  <si>
    <t>I</t>
  </si>
  <si>
    <t>тыс.тенге</t>
  </si>
  <si>
    <t>-//-</t>
  </si>
  <si>
    <t>1.1</t>
  </si>
  <si>
    <t>сырье и материалы</t>
  </si>
  <si>
    <t>1.2</t>
  </si>
  <si>
    <t>ГСМ</t>
  </si>
  <si>
    <t>1.3</t>
  </si>
  <si>
    <t>Зап часть</t>
  </si>
  <si>
    <t>1.4</t>
  </si>
  <si>
    <t>топливо</t>
  </si>
  <si>
    <t>1.5</t>
  </si>
  <si>
    <t>1.6</t>
  </si>
  <si>
    <t>покупная вода</t>
  </si>
  <si>
    <t>2</t>
  </si>
  <si>
    <t>Затраты на оплату труда, всего в том числе</t>
  </si>
  <si>
    <t>2.1</t>
  </si>
  <si>
    <t>заработная плата</t>
  </si>
  <si>
    <t>2.2</t>
  </si>
  <si>
    <t>социальный налог</t>
  </si>
  <si>
    <t>2.3</t>
  </si>
  <si>
    <t>обязательное медицинское страхование</t>
  </si>
  <si>
    <t>Амортизация</t>
  </si>
  <si>
    <t>Ремонт, всего в том числе</t>
  </si>
  <si>
    <t>4.1</t>
  </si>
  <si>
    <t>капитальный ремонт, не приводящий к увеличению стоимости основных средств</t>
  </si>
  <si>
    <t>Прочие затраты, всего в том числе</t>
  </si>
  <si>
    <t>5.1</t>
  </si>
  <si>
    <t>5.2</t>
  </si>
  <si>
    <t>5.3</t>
  </si>
  <si>
    <t>дератизационные, дезинфекционные, дезинсекционные работы</t>
  </si>
  <si>
    <t>5.4</t>
  </si>
  <si>
    <t>охрана труда и техника безопасности</t>
  </si>
  <si>
    <t>другие затраты (необходимо расшифровать)</t>
  </si>
  <si>
    <t>6.1</t>
  </si>
  <si>
    <t>затраты на экологию</t>
  </si>
  <si>
    <t>6.2</t>
  </si>
  <si>
    <t>налоги</t>
  </si>
  <si>
    <t>6.3</t>
  </si>
  <si>
    <t>командировочные расходы</t>
  </si>
  <si>
    <t>6.4</t>
  </si>
  <si>
    <t>прочие ( в т.ч обяз.взносы пенсионные)</t>
  </si>
  <si>
    <t>коммунальные услуги на собственные нужды</t>
  </si>
  <si>
    <t>II</t>
  </si>
  <si>
    <t>Общие и административные расходы, всего
в том числе</t>
  </si>
  <si>
    <t>7.1</t>
  </si>
  <si>
    <t>7.2</t>
  </si>
  <si>
    <t>заработная плата административного персонала</t>
  </si>
  <si>
    <t>7.3</t>
  </si>
  <si>
    <t>7.4</t>
  </si>
  <si>
    <t>7.5</t>
  </si>
  <si>
    <t>услуги банка</t>
  </si>
  <si>
    <t>7.6</t>
  </si>
  <si>
    <t>амортизация</t>
  </si>
  <si>
    <t>7.7</t>
  </si>
  <si>
    <t>7.8</t>
  </si>
  <si>
    <t>коммунальные услуги</t>
  </si>
  <si>
    <t>7.9</t>
  </si>
  <si>
    <t>обслуживание оргтехники</t>
  </si>
  <si>
    <t>7.10</t>
  </si>
  <si>
    <t>7.11</t>
  </si>
  <si>
    <t>услуги связи</t>
  </si>
  <si>
    <t>7.12</t>
  </si>
  <si>
    <t>канцелярские товары</t>
  </si>
  <si>
    <t>7.13</t>
  </si>
  <si>
    <t>8</t>
  </si>
  <si>
    <t>Другие расходы, всего
в том числе</t>
  </si>
  <si>
    <t>8.1</t>
  </si>
  <si>
    <t>обязательное страхование</t>
  </si>
  <si>
    <t>8.2</t>
  </si>
  <si>
    <t>подписка / периодическая печать</t>
  </si>
  <si>
    <t>8.3</t>
  </si>
  <si>
    <t>вывоз мусора</t>
  </si>
  <si>
    <t>8.4</t>
  </si>
  <si>
    <t>консультационные и аудиторские услуги</t>
  </si>
  <si>
    <t>прочие</t>
  </si>
  <si>
    <t>III</t>
  </si>
  <si>
    <t>Всего затрат</t>
  </si>
  <si>
    <t>IV</t>
  </si>
  <si>
    <t>Прибыль</t>
  </si>
  <si>
    <t>V</t>
  </si>
  <si>
    <t>Всего доходов</t>
  </si>
  <si>
    <t>VI</t>
  </si>
  <si>
    <t>Объем оказываемых услуг</t>
  </si>
  <si>
    <t>тыс.м3</t>
  </si>
  <si>
    <t xml:space="preserve">      с механизированной подачей на СХТП</t>
  </si>
  <si>
    <t xml:space="preserve">      с механизированной подачей на  пормышленные предприятия, прочие коммерческе организации</t>
  </si>
  <si>
    <t>Тариф (без налога на добавленную стоимость)</t>
  </si>
  <si>
    <t xml:space="preserve">Тенге/на ед. пред-х услуг </t>
  </si>
  <si>
    <t>VII</t>
  </si>
  <si>
    <t>Нормативные потери</t>
  </si>
  <si>
    <t>%</t>
  </si>
  <si>
    <t>Справочно:</t>
  </si>
  <si>
    <t>Среднесписочная численность                                                                                                                      работников, всего:</t>
  </si>
  <si>
    <t>чел.</t>
  </si>
  <si>
    <t>в том числе:</t>
  </si>
  <si>
    <t>производственного персонала</t>
  </si>
  <si>
    <t>административного персонала</t>
  </si>
  <si>
    <t>Средняя заработная плата</t>
  </si>
  <si>
    <t>тенге</t>
  </si>
  <si>
    <t xml:space="preserve">Наименование организации </t>
  </si>
  <si>
    <t>Адрес</t>
  </si>
  <si>
    <t>г.Атырау, ул. Абая, дом 10А</t>
  </si>
  <si>
    <t>Телефон</t>
  </si>
  <si>
    <t>8 (7122) 32-28-78</t>
  </si>
  <si>
    <t>Адрес электронной почты</t>
  </si>
  <si>
    <t>atyraufilial2011@mail.ru, atyrau_plan@mail.ru</t>
  </si>
  <si>
    <t>И. о. главного бухгалтера</t>
  </si>
  <si>
    <t>Султанова С. Т.</t>
  </si>
  <si>
    <t>Фамилия исполнителя</t>
  </si>
  <si>
    <t>Бергалиев А. К.</t>
  </si>
  <si>
    <t>МП</t>
  </si>
  <si>
    <t xml:space="preserve">Начальник планово-экономического отдела </t>
  </si>
  <si>
    <t>Материальная помощь</t>
  </si>
  <si>
    <t>Оформление тех. документации прав собственности имущества</t>
  </si>
  <si>
    <t>Почтовые услуги</t>
  </si>
  <si>
    <t>Подготовка и повышение квалификации кадров</t>
  </si>
  <si>
    <t>Расходы периода - всего, в т.ч.</t>
  </si>
  <si>
    <t>IІ</t>
  </si>
  <si>
    <t>Сбор за крупно-габаритных грузов и регистрация ТС</t>
  </si>
  <si>
    <t>Затраты на производство товаров и предоставление услуг - всего, в том числе</t>
  </si>
  <si>
    <t>Наименование</t>
  </si>
  <si>
    <t>Взносы на локальный профсоюз 0,3%</t>
  </si>
  <si>
    <t xml:space="preserve">Тех.осмотр автотехники </t>
  </si>
  <si>
    <t>9</t>
  </si>
  <si>
    <t xml:space="preserve">Расшифровка прочих затрат к ИТС по каналу </t>
  </si>
  <si>
    <t>Обслуживание СЭД</t>
  </si>
  <si>
    <t>Расходы на выплату по основному долгу и вознаграждений по МФО</t>
  </si>
  <si>
    <t>обслуживание и ремонт основных средств и нематериальных активов (1С)</t>
  </si>
  <si>
    <t>6.4.1</t>
  </si>
  <si>
    <t>6.4.2</t>
  </si>
  <si>
    <t>6.4.3</t>
  </si>
  <si>
    <t>6.4.4</t>
  </si>
  <si>
    <t>6.4.5</t>
  </si>
  <si>
    <t>Итого</t>
  </si>
  <si>
    <t>ГСМ  ПП</t>
  </si>
  <si>
    <t>Зап.чсать</t>
  </si>
  <si>
    <t>Прочие ТМЗ</t>
  </si>
  <si>
    <t>Соц. налог</t>
  </si>
  <si>
    <t>Соц. отчисления</t>
  </si>
  <si>
    <t>Маитериалы ПП</t>
  </si>
  <si>
    <t>Текущ. ремонт своими силами</t>
  </si>
  <si>
    <t>Ремонт эл. двигателей</t>
  </si>
  <si>
    <t>Тех обслуживание транформаторов и эл.сетей</t>
  </si>
  <si>
    <t>Пуконаладка насосов</t>
  </si>
  <si>
    <t>Спец одежда и СИЗ</t>
  </si>
  <si>
    <t>Зем. налог</t>
  </si>
  <si>
    <t>Налог на ТС</t>
  </si>
  <si>
    <t>Плата за поверх воды</t>
  </si>
  <si>
    <t>Налог на имущест</t>
  </si>
  <si>
    <t>За товарный газ</t>
  </si>
  <si>
    <t>Выооз ТБО</t>
  </si>
  <si>
    <t>Маитериалы АУП</t>
  </si>
  <si>
    <t>Услуги банка</t>
  </si>
  <si>
    <t>Амортизация ОС</t>
  </si>
  <si>
    <t>Амортизация НМА</t>
  </si>
  <si>
    <t>Эл энергия Офиса</t>
  </si>
  <si>
    <t>АО ТЭЦ (отопление)</t>
  </si>
  <si>
    <t>Атырау обл. Су Арнасы</t>
  </si>
  <si>
    <t>Кнц. товары АУП</t>
  </si>
  <si>
    <t>Налог на имущества</t>
  </si>
  <si>
    <t>Страховка авто-владельца ПП и АУП</t>
  </si>
  <si>
    <t>Страховка работадателя  ПП и АУП</t>
  </si>
  <si>
    <t>Тех,обслужив. газовых сетей</t>
  </si>
  <si>
    <t>Зап.части</t>
  </si>
  <si>
    <t>Расходы периода, Всего</t>
  </si>
  <si>
    <t>Услуги связи АУП</t>
  </si>
  <si>
    <t>Услуги связи ПП</t>
  </si>
  <si>
    <t>Мед. осмотр работник.</t>
  </si>
  <si>
    <t>Энерго аудит ПП</t>
  </si>
  <si>
    <t>Энерго аудит АУП</t>
  </si>
  <si>
    <t>Членские взносы на содержание Ассоциацию "Водное хозяйство РК"</t>
  </si>
  <si>
    <t>обявление СМИ</t>
  </si>
  <si>
    <t>Форма 5</t>
  </si>
  <si>
    <t>Отчет об исполнении тарифной сметы на регулируемую услуги по подаче воды по каналу</t>
  </si>
  <si>
    <t xml:space="preserve">  А. Бергалиев</t>
  </si>
  <si>
    <t xml:space="preserve">Начальник планово-экономического отдела                      </t>
  </si>
  <si>
    <t xml:space="preserve">Директор </t>
  </si>
  <si>
    <t>А. Рысжанов</t>
  </si>
  <si>
    <t>затраты на поверку и аттестацию приборов учета, лабораторий, обслед. Энергооборудования (пусконаладка)</t>
  </si>
  <si>
    <t>Метрология</t>
  </si>
  <si>
    <t>выплаты, в случаях, когда постоянная работа протекает в пути или имеет разъездной характер (полевой)</t>
  </si>
  <si>
    <t>Обсл. пожарн синализ</t>
  </si>
  <si>
    <t>Бух.аудит</t>
  </si>
  <si>
    <t>Штраф и пения</t>
  </si>
  <si>
    <t>Представляют: Атырауский филиал Республиканское государственное предприятие на праве хозяйственного ведения "Казводхоз" Комитета по водным ресурсам Министерства экологии природных ресурсов Республики Казахстан</t>
  </si>
  <si>
    <t>Аудиторские услуги</t>
  </si>
  <si>
    <t>Госпошлина</t>
  </si>
  <si>
    <t xml:space="preserve">      с механизированной подачей на пормышленные предприятия, прочие коммерческе организации</t>
  </si>
  <si>
    <r>
      <t xml:space="preserve">Отклонение,                 </t>
    </r>
    <r>
      <rPr>
        <sz val="18"/>
        <color theme="1"/>
        <rFont val="Times New Roman"/>
        <family val="1"/>
        <charset val="204"/>
      </rPr>
      <t>в тыс.тенге</t>
    </r>
  </si>
  <si>
    <r>
      <t xml:space="preserve">Отклонение,  </t>
    </r>
    <r>
      <rPr>
        <sz val="18"/>
        <color theme="1"/>
        <rFont val="Times New Roman"/>
        <family val="1"/>
        <charset val="204"/>
      </rPr>
      <t>в %</t>
    </r>
  </si>
  <si>
    <t>Атырауский филфил Республиканского государственного предприятия на праве хозяйственного ведения "Казводхоз" Комитета по водным ресурсам Министерства экологии и природных ресурсов Республики Казахстан</t>
  </si>
  <si>
    <r>
      <t xml:space="preserve">Материальные затраты. Всего, </t>
    </r>
    <r>
      <rPr>
        <sz val="16"/>
        <color theme="1"/>
        <rFont val="Times New Roman"/>
        <family val="1"/>
        <charset val="204"/>
      </rPr>
      <t>в том числе</t>
    </r>
  </si>
  <si>
    <t>Затраты на производство товаров и предоставление услуг. Всего, в том числе</t>
  </si>
  <si>
    <t>Консультац услуги</t>
  </si>
  <si>
    <t>Ремонт авто транспорт ПП и АУП</t>
  </si>
  <si>
    <t>Эмиссия ПП и АУП</t>
  </si>
  <si>
    <t>Энерго экспертиза</t>
  </si>
  <si>
    <t>Фактически сложившиеся показатели тарифной сметы за 2024г.</t>
  </si>
  <si>
    <t>Атырауского филиала за 2024 года</t>
  </si>
  <si>
    <t>Предусмотрено в утвержденной тарифной смете на 2024год</t>
  </si>
  <si>
    <t xml:space="preserve">Атырауский филиал за 1 год реализации </t>
  </si>
  <si>
    <t>Сумма необоснованно полученного дохода с учетом дохода с учетом ставки рефинансирования, установленного Нац. Банкос РК</t>
  </si>
  <si>
    <t>2.4</t>
  </si>
  <si>
    <t xml:space="preserve">ОПВР </t>
  </si>
  <si>
    <t>7.14</t>
  </si>
  <si>
    <t>10</t>
  </si>
  <si>
    <t>Канц. товары ПП</t>
  </si>
  <si>
    <t>Подгот. кадров ПП</t>
  </si>
  <si>
    <t>Подгот. кадров АУП</t>
  </si>
  <si>
    <t>тех. тсмотр ТС ПП</t>
  </si>
  <si>
    <t>Оформление тех.док. ПП</t>
  </si>
  <si>
    <t>Оформление тех.док. АУП</t>
  </si>
  <si>
    <t>Подписка газет и журнал ВХ</t>
  </si>
  <si>
    <t>Материальная помощь ПП</t>
  </si>
  <si>
    <t>Услуги по обслуживание GPS трекеров</t>
  </si>
  <si>
    <t xml:space="preserve"> Обслуживание GPS  ПП</t>
  </si>
  <si>
    <t xml:space="preserve"> Обслуживание GPS АУП</t>
  </si>
  <si>
    <t xml:space="preserve">Усл по перерегистрация тех.документации </t>
  </si>
  <si>
    <t>Прочие ТМЗ ПП+АУП</t>
  </si>
  <si>
    <t>6.6</t>
  </si>
  <si>
    <t>7.15</t>
  </si>
  <si>
    <t>Банковские усл.по счетам</t>
  </si>
  <si>
    <t>Доставка пит.воды</t>
  </si>
  <si>
    <t>Эл.энергия</t>
  </si>
  <si>
    <t>Пожар. Сигнализации</t>
  </si>
  <si>
    <t>работы по изготовл вывески</t>
  </si>
  <si>
    <t>Вывоз отходов от спис.ОС</t>
  </si>
  <si>
    <t>6.7</t>
  </si>
  <si>
    <t>услуги полива насаждений</t>
  </si>
  <si>
    <t>И. о. директора</t>
  </si>
  <si>
    <t>Сарин С. К.</t>
  </si>
  <si>
    <t>Фактически сложившиеся показатели ТС за период 2024г. (11 мес.)</t>
  </si>
  <si>
    <t>Сбор за регистрация ТС</t>
  </si>
  <si>
    <t>11</t>
  </si>
  <si>
    <t>12</t>
  </si>
  <si>
    <t>Отчетный период: за 11 месяц 2024 года</t>
  </si>
  <si>
    <t>Дата " 4  "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</si>
</sst>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#,##0.000"/>
    <numFmt numFmtId="169" formatCode="_-* #,##0.000_р_._-;\-* #,##0.000_р_._-;_-* &quot;-&quot;??_р_._-;_-@_-"/>
    <numFmt numFmtId="170" formatCode="#,##0.0"/>
    <numFmt numFmtId="171" formatCode="00"/>
    <numFmt numFmtId="172" formatCode="000"/>
    <numFmt numFmtId="173" formatCode="0.000"/>
    <numFmt numFmtId="174" formatCode="#,##0.00&quot; &quot;[$руб.-419];[Red]&quot;-&quot;#,##0.00&quot; &quot;[$руб.-419]"/>
    <numFmt numFmtId="175" formatCode="_(* #,##0.00_);_(* \(#,##0.00\);_(* &quot;-&quot;??_);_(@_)"/>
    <numFmt numFmtId="176" formatCode="\€#,##0;&quot;-€&quot;#,##0"/>
    <numFmt numFmtId="177" formatCode="0.0"/>
    <numFmt numFmtId="178" formatCode="_-* #,##0.000\ _р_._-;\-* #,##0.000\ _р_._-;_-* &quot;-&quot;??\ _р_._-;_-@_-"/>
    <numFmt numFmtId="179" formatCode="_-* #,##0.000\ _₽_-;\-* #,##0.000\ _₽_-;_-* &quot;-&quot;??\ _₽_-;_-@_-"/>
    <numFmt numFmtId="180" formatCode="_-* #,##0.000\ _₸_-;\-* #,##0.000\ _₸_-;_-* &quot;-&quot;???\ _₸_-;_-@_-"/>
  </numFmts>
  <fonts count="1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KZ 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sz val="9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Tahoma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2.65"/>
      <color theme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1"/>
      <name val="Calibri"/>
      <family val="2"/>
      <charset val="204"/>
    </font>
    <font>
      <sz val="10"/>
      <name val="Arial Cyr"/>
    </font>
    <font>
      <sz val="12"/>
      <name val="宋体"/>
      <charset val="13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i/>
      <sz val="12"/>
      <color rgb="FF00B050"/>
      <name val="Times New Roman"/>
      <family val="1"/>
      <charset val="204"/>
    </font>
    <font>
      <i/>
      <sz val="14"/>
      <color rgb="FF00B05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u/>
      <sz val="18"/>
      <color theme="1"/>
      <name val="Calibri"/>
      <family val="2"/>
      <charset val="204"/>
    </font>
    <font>
      <u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rgb="FF002060"/>
      <name val="Times New Roman"/>
      <family val="1"/>
      <charset val="204"/>
    </font>
    <font>
      <b/>
      <sz val="18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i/>
      <sz val="16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20"/>
      <color rgb="FF002060"/>
      <name val="Times New Roman"/>
      <family val="1"/>
      <charset val="204"/>
    </font>
    <font>
      <b/>
      <sz val="20"/>
      <color rgb="FF002060"/>
      <name val="Times New Roman"/>
      <family val="1"/>
      <charset val="204"/>
    </font>
    <font>
      <sz val="16"/>
      <color rgb="FF00B05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8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b/>
      <sz val="11"/>
      <color rgb="FF002060"/>
      <name val="Calibri"/>
      <family val="2"/>
      <charset val="204"/>
    </font>
    <font>
      <i/>
      <sz val="11"/>
      <color rgb="FF002060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i/>
      <sz val="11"/>
      <color rgb="FF002060"/>
      <name val="Calibri"/>
      <family val="2"/>
      <charset val="204"/>
    </font>
    <font>
      <sz val="11"/>
      <color rgb="FF002060"/>
      <name val="Times New Roman"/>
      <family val="1"/>
      <charset val="204"/>
    </font>
    <font>
      <sz val="11"/>
      <color rgb="FF002060"/>
      <name val="Arial"/>
      <family val="2"/>
      <charset val="204"/>
    </font>
    <font>
      <b/>
      <sz val="14"/>
      <color rgb="FF00B050"/>
      <name val="Times New Roman"/>
      <family val="1"/>
      <charset val="204"/>
    </font>
    <font>
      <i/>
      <sz val="14"/>
      <color rgb="FF00B050"/>
      <name val="Calibri"/>
      <family val="2"/>
      <charset val="204"/>
    </font>
    <font>
      <sz val="12"/>
      <color rgb="FF00B050"/>
      <name val="Calibri"/>
      <family val="2"/>
      <charset val="204"/>
    </font>
    <font>
      <sz val="12"/>
      <color rgb="FF00B05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6"/>
      <color theme="3"/>
      <name val="Times New Roman"/>
      <family val="1"/>
      <charset val="204"/>
    </font>
    <font>
      <b/>
      <sz val="16"/>
      <color theme="3"/>
      <name val="Times New Roman"/>
      <family val="1"/>
      <charset val="204"/>
    </font>
    <font>
      <i/>
      <sz val="16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8"/>
      <color theme="3"/>
      <name val="Times New Roman"/>
      <family val="1"/>
      <charset val="204"/>
    </font>
    <font>
      <i/>
      <sz val="10"/>
      <color theme="3"/>
      <name val="Times New Roman"/>
      <family val="1"/>
      <charset val="204"/>
    </font>
    <font>
      <sz val="20"/>
      <color theme="3"/>
      <name val="Times New Roman"/>
      <family val="1"/>
      <charset val="204"/>
    </font>
    <font>
      <b/>
      <sz val="20"/>
      <color theme="3"/>
      <name val="Times New Roman"/>
      <family val="1"/>
      <charset val="204"/>
    </font>
    <font>
      <u/>
      <sz val="20"/>
      <color rgb="FFFF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lightDown">
        <fgColor theme="5" tint="0.39994506668294322"/>
        <bgColor indexed="45"/>
      </patternFill>
    </fill>
    <fill>
      <patternFill patternType="lightDown">
        <fgColor indexed="29"/>
        <bgColor indexed="45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03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4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4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4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4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1" fontId="15" fillId="0" borderId="0">
      <alignment horizontal="center" vertical="top" wrapText="1"/>
    </xf>
    <xf numFmtId="171" fontId="15" fillId="0" borderId="6">
      <alignment horizontal="center" vertical="top" wrapText="1"/>
    </xf>
    <xf numFmtId="172" fontId="15" fillId="0" borderId="6">
      <alignment horizontal="center" vertical="top" wrapText="1"/>
    </xf>
    <xf numFmtId="172" fontId="15" fillId="0" borderId="6">
      <alignment horizontal="center" vertical="top" wrapText="1"/>
    </xf>
    <xf numFmtId="172" fontId="15" fillId="0" borderId="6">
      <alignment horizontal="center" vertical="top" wrapText="1"/>
    </xf>
    <xf numFmtId="1" fontId="15" fillId="0" borderId="0">
      <alignment horizontal="center" vertical="top" wrapText="1"/>
    </xf>
    <xf numFmtId="171" fontId="15" fillId="0" borderId="0">
      <alignment horizontal="center" vertical="top" wrapText="1"/>
    </xf>
    <xf numFmtId="172" fontId="15" fillId="0" borderId="0">
      <alignment horizontal="center" vertical="top" wrapText="1"/>
    </xf>
    <xf numFmtId="172" fontId="15" fillId="0" borderId="0">
      <alignment horizontal="center" vertical="top" wrapText="1"/>
    </xf>
    <xf numFmtId="172" fontId="15" fillId="0" borderId="0">
      <alignment horizontal="center" vertical="top" wrapText="1"/>
    </xf>
    <xf numFmtId="0" fontId="15" fillId="0" borderId="0">
      <alignment horizontal="left" vertical="top" wrapText="1"/>
    </xf>
    <xf numFmtId="0" fontId="15" fillId="0" borderId="0">
      <alignment horizontal="left" vertical="top" wrapText="1"/>
    </xf>
    <xf numFmtId="0" fontId="13" fillId="0" borderId="0"/>
    <xf numFmtId="173" fontId="16" fillId="0" borderId="0"/>
    <xf numFmtId="0" fontId="17" fillId="0" borderId="0">
      <alignment horizontal="center"/>
    </xf>
    <xf numFmtId="0" fontId="15" fillId="0" borderId="6">
      <alignment horizontal="left" vertical="top"/>
    </xf>
    <xf numFmtId="0" fontId="15" fillId="0" borderId="3">
      <alignment horizontal="center" vertical="top" wrapText="1"/>
    </xf>
    <xf numFmtId="0" fontId="15" fillId="0" borderId="0">
      <alignment horizontal="left" vertical="top"/>
    </xf>
    <xf numFmtId="0" fontId="15" fillId="0" borderId="7">
      <alignment horizontal="left" vertical="top"/>
    </xf>
    <xf numFmtId="0" fontId="15" fillId="0" borderId="7">
      <alignment horizontal="left" vertical="top"/>
    </xf>
    <xf numFmtId="0" fontId="15" fillId="0" borderId="7">
      <alignment horizontal="left" vertical="top"/>
    </xf>
    <xf numFmtId="0" fontId="15" fillId="0" borderId="7">
      <alignment horizontal="left" vertical="top"/>
    </xf>
    <xf numFmtId="0" fontId="15" fillId="0" borderId="7">
      <alignment horizontal="left" vertical="top"/>
    </xf>
    <xf numFmtId="0" fontId="15" fillId="0" borderId="7">
      <alignment horizontal="left" vertical="top"/>
    </xf>
    <xf numFmtId="0" fontId="15" fillId="0" borderId="7">
      <alignment horizontal="left" vertical="top"/>
    </xf>
    <xf numFmtId="0" fontId="15" fillId="0" borderId="7">
      <alignment horizontal="left" vertical="top"/>
    </xf>
    <xf numFmtId="0" fontId="15" fillId="0" borderId="7">
      <alignment horizontal="left" vertical="top"/>
    </xf>
    <xf numFmtId="0" fontId="15" fillId="0" borderId="7">
      <alignment horizontal="left" vertical="top"/>
    </xf>
    <xf numFmtId="0" fontId="15" fillId="0" borderId="7">
      <alignment horizontal="left" vertical="top"/>
    </xf>
    <xf numFmtId="0" fontId="18" fillId="20" borderId="6">
      <alignment horizontal="left" vertical="top" wrapText="1"/>
    </xf>
    <xf numFmtId="0" fontId="18" fillId="20" borderId="6">
      <alignment horizontal="left" vertical="top" wrapText="1"/>
    </xf>
    <xf numFmtId="0" fontId="19" fillId="0" borderId="6">
      <alignment horizontal="left" vertical="top" wrapText="1"/>
    </xf>
    <xf numFmtId="0" fontId="15" fillId="0" borderId="6">
      <alignment horizontal="left" vertical="top" wrapText="1"/>
    </xf>
    <xf numFmtId="0" fontId="20" fillId="0" borderId="6">
      <alignment horizontal="left" vertical="top" wrapText="1"/>
    </xf>
    <xf numFmtId="0" fontId="21" fillId="0" borderId="0"/>
    <xf numFmtId="0" fontId="22" fillId="0" borderId="0"/>
    <xf numFmtId="0" fontId="23" fillId="0" borderId="0"/>
    <xf numFmtId="0" fontId="24" fillId="0" borderId="0"/>
    <xf numFmtId="174" fontId="24" fillId="0" borderId="0"/>
    <xf numFmtId="0" fontId="25" fillId="0" borderId="0">
      <alignment horizontal="left" vertical="top"/>
    </xf>
    <xf numFmtId="0" fontId="26" fillId="0" borderId="0">
      <alignment horizontal="left" vertical="top"/>
    </xf>
    <xf numFmtId="0" fontId="25" fillId="0" borderId="0">
      <alignment horizontal="right" vertical="top"/>
    </xf>
    <xf numFmtId="0" fontId="26" fillId="0" borderId="0">
      <alignment horizontal="right" vertical="top"/>
    </xf>
    <xf numFmtId="0" fontId="27" fillId="0" borderId="0">
      <alignment horizontal="right" vertical="top"/>
    </xf>
    <xf numFmtId="0" fontId="27" fillId="0" borderId="0">
      <alignment horizontal="right" vertical="top"/>
    </xf>
    <xf numFmtId="0" fontId="28" fillId="0" borderId="0">
      <alignment horizontal="center" vertical="center"/>
    </xf>
    <xf numFmtId="0" fontId="26" fillId="0" borderId="0">
      <alignment horizontal="center" vertical="top"/>
    </xf>
    <xf numFmtId="0" fontId="28" fillId="0" borderId="0">
      <alignment horizontal="center" vertical="center" textRotation="90"/>
    </xf>
    <xf numFmtId="0" fontId="25" fillId="0" borderId="0">
      <alignment horizontal="left" vertical="top"/>
    </xf>
    <xf numFmtId="0" fontId="29" fillId="0" borderId="0">
      <alignment horizontal="left" vertical="top"/>
    </xf>
    <xf numFmtId="0" fontId="25" fillId="0" borderId="0">
      <alignment horizontal="right" vertical="top"/>
    </xf>
    <xf numFmtId="0" fontId="28" fillId="0" borderId="0">
      <alignment horizontal="center" vertical="center"/>
    </xf>
    <xf numFmtId="0" fontId="29" fillId="0" borderId="0">
      <alignment horizontal="left" vertical="top"/>
    </xf>
    <xf numFmtId="0" fontId="28" fillId="0" borderId="0">
      <alignment horizontal="center" vertical="center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8" fillId="0" borderId="0">
      <alignment horizontal="center" vertical="center" textRotation="90"/>
    </xf>
    <xf numFmtId="0" fontId="28" fillId="0" borderId="0">
      <alignment horizontal="right" vertical="top"/>
    </xf>
    <xf numFmtId="0" fontId="28" fillId="0" borderId="0">
      <alignment horizontal="left" vertical="top"/>
    </xf>
    <xf numFmtId="0" fontId="30" fillId="0" borderId="0">
      <alignment horizontal="left" vertical="top"/>
    </xf>
    <xf numFmtId="0" fontId="27" fillId="0" borderId="0">
      <alignment horizontal="left" vertical="top"/>
    </xf>
    <xf numFmtId="0" fontId="30" fillId="0" borderId="0">
      <alignment horizontal="right" vertical="top"/>
    </xf>
    <xf numFmtId="0" fontId="28" fillId="0" borderId="0">
      <alignment horizontal="right" vertical="top"/>
    </xf>
    <xf numFmtId="0" fontId="29" fillId="0" borderId="0">
      <alignment horizontal="right" vertical="top"/>
    </xf>
    <xf numFmtId="0" fontId="31" fillId="0" borderId="0">
      <alignment horizontal="center" vertical="top"/>
    </xf>
    <xf numFmtId="0" fontId="15" fillId="0" borderId="8">
      <alignment horizontal="center" textRotation="90" wrapText="1"/>
    </xf>
    <xf numFmtId="0" fontId="15" fillId="0" borderId="8">
      <alignment horizontal="center" textRotation="90" wrapText="1"/>
    </xf>
    <xf numFmtId="0" fontId="15" fillId="0" borderId="8">
      <alignment horizontal="center" vertical="center" wrapText="1"/>
    </xf>
    <xf numFmtId="0" fontId="15" fillId="0" borderId="8">
      <alignment horizontal="center" vertical="center" wrapText="1"/>
    </xf>
    <xf numFmtId="1" fontId="32" fillId="0" borderId="0">
      <alignment horizontal="center" vertical="top" wrapText="1"/>
    </xf>
    <xf numFmtId="171" fontId="32" fillId="0" borderId="6">
      <alignment horizontal="center" vertical="top" wrapText="1"/>
    </xf>
    <xf numFmtId="172" fontId="32" fillId="0" borderId="6">
      <alignment horizontal="center" vertical="top" wrapText="1"/>
    </xf>
    <xf numFmtId="172" fontId="32" fillId="0" borderId="6">
      <alignment horizontal="center" vertical="top" wrapText="1"/>
    </xf>
    <xf numFmtId="172" fontId="32" fillId="0" borderId="6">
      <alignment horizontal="center" vertical="top" wrapText="1"/>
    </xf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33" fillId="11" borderId="9" applyNumberFormat="0" applyAlignment="0" applyProtection="0"/>
    <xf numFmtId="0" fontId="33" fillId="11" borderId="9" applyNumberFormat="0" applyAlignment="0" applyProtection="0"/>
    <xf numFmtId="0" fontId="14" fillId="11" borderId="9" applyNumberFormat="0" applyAlignment="0" applyProtection="0"/>
    <xf numFmtId="0" fontId="14" fillId="11" borderId="9" applyNumberFormat="0" applyAlignment="0" applyProtection="0"/>
    <xf numFmtId="0" fontId="33" fillId="11" borderId="9" applyNumberFormat="0" applyAlignment="0" applyProtection="0"/>
    <xf numFmtId="0" fontId="33" fillId="11" borderId="9" applyNumberFormat="0" applyAlignment="0" applyProtection="0"/>
    <xf numFmtId="0" fontId="33" fillId="11" borderId="9" applyNumberFormat="0" applyAlignment="0" applyProtection="0"/>
    <xf numFmtId="0" fontId="14" fillId="11" borderId="9" applyNumberFormat="0" applyAlignment="0" applyProtection="0"/>
    <xf numFmtId="0" fontId="14" fillId="11" borderId="9" applyNumberFormat="0" applyAlignment="0" applyProtection="0"/>
    <xf numFmtId="0" fontId="14" fillId="11" borderId="9" applyNumberFormat="0" applyAlignment="0" applyProtection="0"/>
    <xf numFmtId="0" fontId="14" fillId="11" borderId="9" applyNumberFormat="0" applyAlignment="0" applyProtection="0"/>
    <xf numFmtId="0" fontId="14" fillId="11" borderId="9" applyNumberFormat="0" applyAlignment="0" applyProtection="0"/>
    <xf numFmtId="0" fontId="14" fillId="11" borderId="9" applyNumberFormat="0" applyAlignment="0" applyProtection="0"/>
    <xf numFmtId="0" fontId="33" fillId="11" borderId="9" applyNumberFormat="0" applyAlignment="0" applyProtection="0"/>
    <xf numFmtId="0" fontId="33" fillId="11" borderId="9" applyNumberFormat="0" applyAlignment="0" applyProtection="0"/>
    <xf numFmtId="0" fontId="33" fillId="11" borderId="9" applyNumberFormat="0" applyAlignment="0" applyProtection="0"/>
    <xf numFmtId="0" fontId="33" fillId="11" borderId="9" applyNumberFormat="0" applyAlignment="0" applyProtection="0"/>
    <xf numFmtId="0" fontId="33" fillId="11" borderId="9" applyNumberFormat="0" applyAlignment="0" applyProtection="0"/>
    <xf numFmtId="0" fontId="33" fillId="11" borderId="9" applyNumberFormat="0" applyAlignment="0" applyProtection="0"/>
    <xf numFmtId="0" fontId="33" fillId="11" borderId="9" applyNumberFormat="0" applyAlignment="0" applyProtection="0"/>
    <xf numFmtId="0" fontId="34" fillId="25" borderId="10" applyNumberFormat="0" applyAlignment="0" applyProtection="0"/>
    <xf numFmtId="0" fontId="34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4" fillId="25" borderId="10" applyNumberFormat="0" applyAlignment="0" applyProtection="0"/>
    <xf numFmtId="0" fontId="34" fillId="25" borderId="10" applyNumberFormat="0" applyAlignment="0" applyProtection="0"/>
    <xf numFmtId="0" fontId="34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4" fillId="25" borderId="10" applyNumberFormat="0" applyAlignment="0" applyProtection="0"/>
    <xf numFmtId="0" fontId="34" fillId="25" borderId="10" applyNumberFormat="0" applyAlignment="0" applyProtection="0"/>
    <xf numFmtId="0" fontId="34" fillId="25" borderId="10" applyNumberFormat="0" applyAlignment="0" applyProtection="0"/>
    <xf numFmtId="0" fontId="34" fillId="25" borderId="10" applyNumberFormat="0" applyAlignment="0" applyProtection="0"/>
    <xf numFmtId="0" fontId="34" fillId="25" borderId="10" applyNumberFormat="0" applyAlignment="0" applyProtection="0"/>
    <xf numFmtId="0" fontId="34" fillId="25" borderId="10" applyNumberFormat="0" applyAlignment="0" applyProtection="0"/>
    <xf numFmtId="0" fontId="34" fillId="25" borderId="10" applyNumberFormat="0" applyAlignment="0" applyProtection="0"/>
    <xf numFmtId="0" fontId="35" fillId="25" borderId="9" applyNumberFormat="0" applyAlignment="0" applyProtection="0"/>
    <xf numFmtId="0" fontId="35" fillId="25" borderId="9" applyNumberFormat="0" applyAlignment="0" applyProtection="0"/>
    <xf numFmtId="0" fontId="34" fillId="25" borderId="9" applyNumberFormat="0" applyAlignment="0" applyProtection="0"/>
    <xf numFmtId="0" fontId="34" fillId="25" borderId="9" applyNumberFormat="0" applyAlignment="0" applyProtection="0"/>
    <xf numFmtId="0" fontId="35" fillId="25" borderId="9" applyNumberFormat="0" applyAlignment="0" applyProtection="0"/>
    <xf numFmtId="0" fontId="35" fillId="25" borderId="9" applyNumberFormat="0" applyAlignment="0" applyProtection="0"/>
    <xf numFmtId="0" fontId="35" fillId="25" borderId="9" applyNumberFormat="0" applyAlignment="0" applyProtection="0"/>
    <xf numFmtId="0" fontId="34" fillId="25" borderId="9" applyNumberFormat="0" applyAlignment="0" applyProtection="0"/>
    <xf numFmtId="0" fontId="34" fillId="25" borderId="9" applyNumberFormat="0" applyAlignment="0" applyProtection="0"/>
    <xf numFmtId="0" fontId="34" fillId="25" borderId="9" applyNumberFormat="0" applyAlignment="0" applyProtection="0"/>
    <xf numFmtId="0" fontId="34" fillId="25" borderId="9" applyNumberFormat="0" applyAlignment="0" applyProtection="0"/>
    <xf numFmtId="0" fontId="34" fillId="25" borderId="9" applyNumberFormat="0" applyAlignment="0" applyProtection="0"/>
    <xf numFmtId="0" fontId="34" fillId="25" borderId="9" applyNumberFormat="0" applyAlignment="0" applyProtection="0"/>
    <xf numFmtId="0" fontId="35" fillId="25" borderId="9" applyNumberFormat="0" applyAlignment="0" applyProtection="0"/>
    <xf numFmtId="0" fontId="35" fillId="25" borderId="9" applyNumberFormat="0" applyAlignment="0" applyProtection="0"/>
    <xf numFmtId="0" fontId="35" fillId="25" borderId="9" applyNumberFormat="0" applyAlignment="0" applyProtection="0"/>
    <xf numFmtId="0" fontId="35" fillId="25" borderId="9" applyNumberFormat="0" applyAlignment="0" applyProtection="0"/>
    <xf numFmtId="0" fontId="35" fillId="25" borderId="9" applyNumberFormat="0" applyAlignment="0" applyProtection="0"/>
    <xf numFmtId="0" fontId="35" fillId="25" borderId="9" applyNumberFormat="0" applyAlignment="0" applyProtection="0"/>
    <xf numFmtId="0" fontId="35" fillId="25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" fillId="0" borderId="0"/>
    <xf numFmtId="0" fontId="42" fillId="26" borderId="15" applyNumberFormat="0" applyAlignment="0" applyProtection="0"/>
    <xf numFmtId="0" fontId="42" fillId="26" borderId="15" applyNumberFormat="0" applyAlignment="0" applyProtection="0"/>
    <xf numFmtId="0" fontId="41" fillId="26" borderId="15" applyNumberFormat="0" applyAlignment="0" applyProtection="0"/>
    <xf numFmtId="0" fontId="41" fillId="26" borderId="15" applyNumberFormat="0" applyAlignment="0" applyProtection="0"/>
    <xf numFmtId="0" fontId="41" fillId="26" borderId="15" applyNumberFormat="0" applyAlignment="0" applyProtection="0"/>
    <xf numFmtId="0" fontId="41" fillId="26" borderId="15" applyNumberFormat="0" applyAlignment="0" applyProtection="0"/>
    <xf numFmtId="0" fontId="42" fillId="26" borderId="15" applyNumberFormat="0" applyAlignment="0" applyProtection="0"/>
    <xf numFmtId="0" fontId="42" fillId="26" borderId="15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5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>
      <alignment horizontal="center"/>
    </xf>
    <xf numFmtId="0" fontId="5" fillId="0" borderId="0"/>
    <xf numFmtId="0" fontId="5" fillId="0" borderId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" fillId="0" borderId="0"/>
    <xf numFmtId="0" fontId="23" fillId="0" borderId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" fillId="0" borderId="0"/>
    <xf numFmtId="0" fontId="5" fillId="0" borderId="0"/>
    <xf numFmtId="0" fontId="5" fillId="0" borderId="0">
      <alignment horizontal="center"/>
    </xf>
    <xf numFmtId="0" fontId="5" fillId="0" borderId="0">
      <alignment horizontal="center"/>
    </xf>
    <xf numFmtId="0" fontId="5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>
      <alignment horizontal="center"/>
    </xf>
    <xf numFmtId="0" fontId="5" fillId="0" borderId="0">
      <alignment horizont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5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45" fillId="0" borderId="0"/>
    <xf numFmtId="0" fontId="5" fillId="0" borderId="0">
      <alignment horizontal="center"/>
    </xf>
    <xf numFmtId="0" fontId="45" fillId="0" borderId="0"/>
    <xf numFmtId="0" fontId="5" fillId="0" borderId="0">
      <alignment horizontal="center"/>
    </xf>
    <xf numFmtId="0" fontId="5" fillId="0" borderId="0">
      <alignment horizontal="center"/>
    </xf>
    <xf numFmtId="0" fontId="1" fillId="0" borderId="0"/>
    <xf numFmtId="0" fontId="5" fillId="0" borderId="0"/>
    <xf numFmtId="0" fontId="5" fillId="0" borderId="0"/>
    <xf numFmtId="0" fontId="45" fillId="0" borderId="0"/>
    <xf numFmtId="0" fontId="5" fillId="0" borderId="0">
      <alignment horizontal="center"/>
    </xf>
    <xf numFmtId="0" fontId="45" fillId="0" borderId="0"/>
    <xf numFmtId="0" fontId="5" fillId="0" borderId="0">
      <alignment horizontal="center"/>
    </xf>
    <xf numFmtId="0" fontId="5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13" fillId="0" borderId="0"/>
    <xf numFmtId="0" fontId="1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" fillId="0" borderId="0"/>
    <xf numFmtId="0" fontId="5" fillId="0" borderId="0">
      <alignment horizontal="center"/>
    </xf>
    <xf numFmtId="0" fontId="5" fillId="0" borderId="0">
      <alignment horizontal="center"/>
    </xf>
    <xf numFmtId="0" fontId="5" fillId="0" borderId="0"/>
    <xf numFmtId="0" fontId="45" fillId="0" borderId="0"/>
    <xf numFmtId="0" fontId="5" fillId="0" borderId="0"/>
    <xf numFmtId="0" fontId="5" fillId="0" borderId="0"/>
    <xf numFmtId="0" fontId="45" fillId="0" borderId="0"/>
    <xf numFmtId="0" fontId="13" fillId="0" borderId="0"/>
    <xf numFmtId="0" fontId="13" fillId="0" borderId="0"/>
    <xf numFmtId="0" fontId="5" fillId="0" borderId="0">
      <alignment horizontal="center"/>
    </xf>
    <xf numFmtId="0" fontId="5" fillId="0" borderId="0"/>
    <xf numFmtId="0" fontId="5" fillId="0" borderId="0">
      <alignment horizontal="center"/>
    </xf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7" fillId="0" borderId="0">
      <alignment horizontal="left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5" fillId="0" borderId="0"/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47" fillId="0" borderId="0">
      <alignment horizontal="left"/>
    </xf>
    <xf numFmtId="0" fontId="13" fillId="0" borderId="0"/>
    <xf numFmtId="0" fontId="13" fillId="0" borderId="0"/>
    <xf numFmtId="0" fontId="45" fillId="0" borderId="0">
      <alignment horizontal="center"/>
    </xf>
    <xf numFmtId="0" fontId="5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/>
    <xf numFmtId="0" fontId="45" fillId="0" borderId="0">
      <alignment horizontal="center"/>
    </xf>
    <xf numFmtId="0" fontId="13" fillId="0" borderId="0"/>
    <xf numFmtId="0" fontId="45" fillId="0" borderId="0"/>
    <xf numFmtId="0" fontId="13" fillId="0" borderId="0"/>
    <xf numFmtId="0" fontId="13" fillId="0" borderId="0"/>
    <xf numFmtId="0" fontId="45" fillId="0" borderId="0"/>
    <xf numFmtId="0" fontId="45" fillId="0" borderId="0"/>
    <xf numFmtId="0" fontId="47" fillId="0" borderId="0">
      <alignment horizontal="left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5" fillId="0" borderId="0"/>
    <xf numFmtId="0" fontId="45" fillId="0" borderId="0"/>
    <xf numFmtId="0" fontId="5" fillId="0" borderId="0">
      <alignment horizontal="center"/>
    </xf>
    <xf numFmtId="0" fontId="45" fillId="0" borderId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/>
    <xf numFmtId="0" fontId="5" fillId="0" borderId="0"/>
    <xf numFmtId="0" fontId="45" fillId="0" borderId="0"/>
    <xf numFmtId="0" fontId="5" fillId="0" borderId="0">
      <alignment horizontal="center"/>
    </xf>
    <xf numFmtId="0" fontId="45" fillId="0" borderId="0"/>
    <xf numFmtId="0" fontId="5" fillId="0" borderId="0">
      <alignment horizontal="center"/>
    </xf>
    <xf numFmtId="0" fontId="1" fillId="0" borderId="0"/>
    <xf numFmtId="0" fontId="4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center"/>
    </xf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46" fillId="0" borderId="0"/>
    <xf numFmtId="0" fontId="4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45" fillId="0" borderId="0"/>
    <xf numFmtId="0" fontId="13" fillId="0" borderId="0"/>
    <xf numFmtId="0" fontId="13" fillId="0" borderId="0"/>
    <xf numFmtId="0" fontId="4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5" fillId="0" borderId="0"/>
    <xf numFmtId="0" fontId="47" fillId="0" borderId="0">
      <alignment horizontal="left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/>
    <xf numFmtId="0" fontId="45" fillId="0" borderId="0"/>
    <xf numFmtId="0" fontId="5" fillId="0" borderId="0"/>
    <xf numFmtId="0" fontId="5" fillId="0" borderId="0"/>
    <xf numFmtId="0" fontId="45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4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/>
    <xf numFmtId="0" fontId="47" fillId="0" borderId="0">
      <alignment horizontal="left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7" fillId="0" borderId="0">
      <alignment horizontal="left"/>
    </xf>
    <xf numFmtId="0" fontId="47" fillId="0" borderId="0">
      <alignment horizontal="left"/>
    </xf>
    <xf numFmtId="0" fontId="5" fillId="0" borderId="0">
      <alignment horizontal="center"/>
    </xf>
    <xf numFmtId="0" fontId="47" fillId="0" borderId="0">
      <alignment horizontal="left"/>
    </xf>
    <xf numFmtId="0" fontId="47" fillId="0" borderId="0">
      <alignment horizontal="left"/>
    </xf>
    <xf numFmtId="0" fontId="5" fillId="0" borderId="0"/>
    <xf numFmtId="0" fontId="5" fillId="0" borderId="0"/>
    <xf numFmtId="0" fontId="1" fillId="0" borderId="0"/>
    <xf numFmtId="0" fontId="50" fillId="0" borderId="0">
      <alignment vertical="center"/>
    </xf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3" fillId="0" borderId="0"/>
    <xf numFmtId="0" fontId="51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/>
    <xf numFmtId="0" fontId="46" fillId="0" borderId="0"/>
    <xf numFmtId="0" fontId="5" fillId="0" borderId="0">
      <alignment horizontal="center"/>
    </xf>
    <xf numFmtId="0" fontId="1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center"/>
    </xf>
    <xf numFmtId="0" fontId="46" fillId="0" borderId="0"/>
    <xf numFmtId="0" fontId="5" fillId="0" borderId="0"/>
    <xf numFmtId="0" fontId="5" fillId="0" borderId="0">
      <alignment horizontal="center"/>
    </xf>
    <xf numFmtId="0" fontId="5" fillId="0" borderId="0"/>
    <xf numFmtId="0" fontId="52" fillId="0" borderId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/>
    <xf numFmtId="0" fontId="5" fillId="0" borderId="0">
      <alignment horizontal="center"/>
    </xf>
    <xf numFmtId="0" fontId="5" fillId="0" borderId="0"/>
    <xf numFmtId="0" fontId="1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5" fillId="0" borderId="0"/>
    <xf numFmtId="0" fontId="5" fillId="0" borderId="0">
      <alignment horizontal="center"/>
    </xf>
    <xf numFmtId="0" fontId="5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center"/>
    </xf>
    <xf numFmtId="0" fontId="1" fillId="0" borderId="0"/>
    <xf numFmtId="0" fontId="5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5" fillId="0" borderId="0">
      <alignment horizontal="center"/>
    </xf>
    <xf numFmtId="0" fontId="5" fillId="0" borderId="0">
      <alignment horizontal="center"/>
    </xf>
    <xf numFmtId="0" fontId="1" fillId="0" borderId="0"/>
    <xf numFmtId="0" fontId="1" fillId="0" borderId="0"/>
    <xf numFmtId="0" fontId="1" fillId="0" borderId="0"/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5" fillId="0" borderId="0"/>
    <xf numFmtId="0" fontId="5" fillId="0" borderId="0">
      <alignment horizont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4" fillId="0" borderId="0"/>
    <xf numFmtId="0" fontId="5" fillId="0" borderId="0"/>
    <xf numFmtId="0" fontId="5" fillId="0" borderId="0"/>
    <xf numFmtId="0" fontId="5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3" fontId="54" fillId="28" borderId="2"/>
    <xf numFmtId="3" fontId="54" fillId="28" borderId="2"/>
    <xf numFmtId="3" fontId="54" fillId="29" borderId="2"/>
    <xf numFmtId="3" fontId="54" fillId="29" borderId="2"/>
    <xf numFmtId="3" fontId="54" fillId="29" borderId="2"/>
    <xf numFmtId="3" fontId="54" fillId="29" borderId="2"/>
    <xf numFmtId="3" fontId="54" fillId="29" borderId="2"/>
    <xf numFmtId="3" fontId="54" fillId="29" borderId="2"/>
    <xf numFmtId="3" fontId="54" fillId="29" borderId="2"/>
    <xf numFmtId="3" fontId="54" fillId="29" borderId="2"/>
    <xf numFmtId="3" fontId="54" fillId="28" borderId="2"/>
    <xf numFmtId="3" fontId="54" fillId="28" borderId="2"/>
    <xf numFmtId="3" fontId="54" fillId="28" borderId="2"/>
    <xf numFmtId="3" fontId="54" fillId="28" borderId="2"/>
    <xf numFmtId="3" fontId="54" fillId="28" borderId="2"/>
    <xf numFmtId="3" fontId="54" fillId="28" borderId="2"/>
    <xf numFmtId="3" fontId="54" fillId="28" borderId="2"/>
    <xf numFmtId="3" fontId="54" fillId="29" borderId="2"/>
    <xf numFmtId="3" fontId="54" fillId="29" borderId="2"/>
    <xf numFmtId="3" fontId="54" fillId="29" borderId="2"/>
    <xf numFmtId="3" fontId="54" fillId="29" borderId="2"/>
    <xf numFmtId="3" fontId="54" fillId="29" borderId="2"/>
    <xf numFmtId="3" fontId="54" fillId="29" borderId="2"/>
    <xf numFmtId="3" fontId="54" fillId="29" borderId="2"/>
    <xf numFmtId="3" fontId="54" fillId="29" borderId="2"/>
    <xf numFmtId="3" fontId="54" fillId="28" borderId="2"/>
    <xf numFmtId="3" fontId="54" fillId="28" borderId="2"/>
    <xf numFmtId="3" fontId="54" fillId="28" borderId="2"/>
    <xf numFmtId="3" fontId="54" fillId="28" borderId="2"/>
    <xf numFmtId="3" fontId="54" fillId="28" borderId="2"/>
    <xf numFmtId="3" fontId="54" fillId="28" borderId="2"/>
    <xf numFmtId="3" fontId="54" fillId="28" borderId="2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11" fillId="30" borderId="16" applyNumberFormat="0" applyFont="0" applyAlignment="0" applyProtection="0"/>
    <xf numFmtId="0" fontId="11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11" fillId="30" borderId="16" applyNumberFormat="0" applyFont="0" applyAlignment="0" applyProtection="0"/>
    <xf numFmtId="0" fontId="11" fillId="30" borderId="16" applyNumberFormat="0" applyFont="0" applyAlignment="0" applyProtection="0"/>
    <xf numFmtId="0" fontId="11" fillId="30" borderId="16" applyNumberFormat="0" applyFont="0" applyAlignment="0" applyProtection="0"/>
    <xf numFmtId="0" fontId="11" fillId="30" borderId="16" applyNumberFormat="0" applyFont="0" applyAlignment="0" applyProtection="0"/>
    <xf numFmtId="0" fontId="11" fillId="30" borderId="16" applyNumberFormat="0" applyFont="0" applyAlignment="0" applyProtection="0"/>
    <xf numFmtId="0" fontId="11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4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45" fillId="30" borderId="16" applyNumberFormat="0" applyFont="0" applyAlignment="0" applyProtection="0"/>
    <xf numFmtId="0" fontId="45" fillId="30" borderId="16" applyNumberFormat="0" applyFont="0" applyAlignment="0" applyProtection="0"/>
    <xf numFmtId="0" fontId="45" fillId="30" borderId="16" applyNumberFormat="0" applyFont="0" applyAlignment="0" applyProtection="0"/>
    <xf numFmtId="0" fontId="45" fillId="30" borderId="16" applyNumberFormat="0" applyFont="0" applyAlignment="0" applyProtection="0"/>
    <xf numFmtId="0" fontId="45" fillId="30" borderId="16" applyNumberFormat="0" applyFont="0" applyAlignment="0" applyProtection="0"/>
    <xf numFmtId="0" fontId="4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13" fillId="30" borderId="16" applyNumberFormat="0" applyFont="0" applyAlignment="0" applyProtection="0"/>
    <xf numFmtId="0" fontId="13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13" fillId="30" borderId="16" applyNumberFormat="0" applyFont="0" applyAlignment="0" applyProtection="0"/>
    <xf numFmtId="0" fontId="5" fillId="30" borderId="16" applyNumberFormat="0" applyFont="0" applyAlignment="0" applyProtection="0"/>
    <xf numFmtId="0" fontId="13" fillId="30" borderId="16" applyNumberFormat="0" applyFont="0" applyAlignment="0" applyProtection="0"/>
    <xf numFmtId="0" fontId="13" fillId="30" borderId="16" applyNumberFormat="0" applyFont="0" applyAlignment="0" applyProtection="0"/>
    <xf numFmtId="0" fontId="5" fillId="30" borderId="16" applyNumberFormat="0" applyFont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4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45" fillId="0" borderId="0">
      <alignment horizontal="center"/>
    </xf>
    <xf numFmtId="0" fontId="5" fillId="0" borderId="0">
      <alignment horizontal="center"/>
    </xf>
    <xf numFmtId="0" fontId="11" fillId="0" borderId="0"/>
    <xf numFmtId="0" fontId="11" fillId="0" borderId="0"/>
    <xf numFmtId="0" fontId="5" fillId="0" borderId="0"/>
    <xf numFmtId="0" fontId="54" fillId="7" borderId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2" fillId="0" borderId="0" applyFill="0" applyBorder="0" applyAlignment="0" applyProtection="0"/>
    <xf numFmtId="177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</cellStyleXfs>
  <cellXfs count="367">
    <xf numFmtId="0" fontId="0" fillId="0" borderId="0" xfId="0"/>
    <xf numFmtId="0" fontId="9" fillId="0" borderId="2" xfId="2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60" fillId="0" borderId="0" xfId="1228" applyFont="1" applyFill="1" applyAlignment="1">
      <alignment horizontal="center" vertical="center"/>
    </xf>
    <xf numFmtId="0" fontId="3" fillId="0" borderId="0" xfId="1228" applyFont="1" applyFill="1" applyAlignment="1">
      <alignment vertical="center"/>
    </xf>
    <xf numFmtId="0" fontId="60" fillId="0" borderId="0" xfId="1228" applyFont="1" applyFill="1" applyAlignment="1">
      <alignment horizontal="left" vertical="center"/>
    </xf>
    <xf numFmtId="0" fontId="60" fillId="0" borderId="0" xfId="2" applyFont="1" applyFill="1" applyAlignment="1">
      <alignment vertical="center"/>
    </xf>
    <xf numFmtId="0" fontId="60" fillId="0" borderId="0" xfId="2" applyFont="1" applyFill="1" applyAlignment="1">
      <alignment horizontal="left" vertical="center"/>
    </xf>
    <xf numFmtId="0" fontId="7" fillId="0" borderId="0" xfId="2" applyFont="1" applyFill="1" applyAlignment="1"/>
    <xf numFmtId="0" fontId="7" fillId="0" borderId="0" xfId="2" applyFont="1" applyFill="1" applyAlignment="1">
      <alignment horizontal="left"/>
    </xf>
    <xf numFmtId="0" fontId="61" fillId="0" borderId="0" xfId="0" applyFont="1" applyFill="1" applyAlignment="1">
      <alignment vertical="center"/>
    </xf>
    <xf numFmtId="49" fontId="62" fillId="0" borderId="0" xfId="0" applyNumberFormat="1" applyFont="1" applyFill="1" applyBorder="1" applyAlignment="1">
      <alignment vertical="center" wrapText="1"/>
    </xf>
    <xf numFmtId="49" fontId="62" fillId="0" borderId="2" xfId="0" applyNumberFormat="1" applyFont="1" applyFill="1" applyBorder="1" applyAlignment="1">
      <alignment vertical="center" wrapText="1"/>
    </xf>
    <xf numFmtId="0" fontId="63" fillId="0" borderId="2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vertical="center"/>
    </xf>
    <xf numFmtId="0" fontId="61" fillId="0" borderId="0" xfId="0" applyFont="1" applyFill="1" applyAlignment="1"/>
    <xf numFmtId="0" fontId="65" fillId="0" borderId="0" xfId="0" applyFont="1" applyFill="1" applyAlignment="1">
      <alignment vertical="top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 wrapText="1"/>
    </xf>
    <xf numFmtId="0" fontId="68" fillId="0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69" fillId="0" borderId="8" xfId="2" applyFont="1" applyFill="1" applyBorder="1" applyAlignment="1">
      <alignment horizontal="center" vertical="center" wrapText="1"/>
    </xf>
    <xf numFmtId="0" fontId="68" fillId="0" borderId="0" xfId="0" applyFont="1" applyFill="1" applyAlignment="1">
      <alignment horizontal="center" vertical="center"/>
    </xf>
    <xf numFmtId="49" fontId="72" fillId="0" borderId="0" xfId="2" applyNumberFormat="1" applyFont="1" applyFill="1" applyAlignment="1">
      <alignment horizontal="center" vertical="center" wrapText="1"/>
    </xf>
    <xf numFmtId="0" fontId="72" fillId="0" borderId="0" xfId="2" applyFont="1" applyFill="1" applyAlignment="1">
      <alignment horizontal="center" vertical="center" wrapText="1"/>
    </xf>
    <xf numFmtId="169" fontId="72" fillId="0" borderId="0" xfId="4" applyNumberFormat="1" applyFont="1" applyFill="1" applyBorder="1" applyAlignment="1">
      <alignment horizontal="center" vertical="center"/>
    </xf>
    <xf numFmtId="169" fontId="72" fillId="0" borderId="0" xfId="4" applyNumberFormat="1" applyFont="1" applyFill="1" applyBorder="1" applyAlignment="1">
      <alignment vertical="center"/>
    </xf>
    <xf numFmtId="0" fontId="74" fillId="0" borderId="0" xfId="2" applyFont="1" applyFill="1" applyBorder="1" applyAlignment="1">
      <alignment vertical="center"/>
    </xf>
    <xf numFmtId="0" fontId="72" fillId="0" borderId="0" xfId="2" applyFont="1" applyFill="1" applyBorder="1" applyAlignment="1">
      <alignment vertical="center"/>
    </xf>
    <xf numFmtId="49" fontId="75" fillId="0" borderId="0" xfId="2" applyNumberFormat="1" applyFont="1" applyFill="1" applyAlignment="1">
      <alignment vertical="center"/>
    </xf>
    <xf numFmtId="169" fontId="75" fillId="0" borderId="0" xfId="4" applyNumberFormat="1" applyFont="1" applyFill="1" applyBorder="1" applyAlignment="1">
      <alignment vertical="center"/>
    </xf>
    <xf numFmtId="0" fontId="75" fillId="0" borderId="0" xfId="2" applyFont="1" applyFill="1" applyBorder="1" applyAlignment="1">
      <alignment vertical="center"/>
    </xf>
    <xf numFmtId="0" fontId="72" fillId="0" borderId="0" xfId="5" applyFont="1" applyFill="1" applyAlignment="1">
      <alignment wrapText="1"/>
    </xf>
    <xf numFmtId="169" fontId="77" fillId="0" borderId="0" xfId="4" applyNumberFormat="1" applyFont="1" applyFill="1" applyAlignment="1">
      <alignment vertical="center" wrapText="1"/>
    </xf>
    <xf numFmtId="0" fontId="72" fillId="0" borderId="0" xfId="5" applyFont="1" applyFill="1" applyAlignment="1">
      <alignment vertical="center" wrapText="1"/>
    </xf>
    <xf numFmtId="169" fontId="78" fillId="0" borderId="2" xfId="4" applyNumberFormat="1" applyFont="1" applyFill="1" applyBorder="1" applyAlignment="1">
      <alignment horizontal="center" vertical="center" wrapText="1"/>
    </xf>
    <xf numFmtId="10" fontId="78" fillId="0" borderId="2" xfId="4" applyNumberFormat="1" applyFont="1" applyFill="1" applyBorder="1" applyAlignment="1">
      <alignment horizontal="center" vertical="center" wrapText="1"/>
    </xf>
    <xf numFmtId="10" fontId="78" fillId="0" borderId="1" xfId="4" applyNumberFormat="1" applyFont="1" applyFill="1" applyBorder="1" applyAlignment="1">
      <alignment horizontal="center" vertical="center" wrapText="1"/>
    </xf>
    <xf numFmtId="0" fontId="79" fillId="0" borderId="0" xfId="2" applyFont="1" applyFill="1" applyBorder="1" applyAlignment="1">
      <alignment vertical="center"/>
    </xf>
    <xf numFmtId="49" fontId="80" fillId="0" borderId="2" xfId="2" applyNumberFormat="1" applyFont="1" applyFill="1" applyBorder="1" applyAlignment="1">
      <alignment horizontal="center" vertical="center" wrapText="1"/>
    </xf>
    <xf numFmtId="0" fontId="80" fillId="0" borderId="0" xfId="2" applyFont="1" applyFill="1" applyBorder="1" applyAlignment="1">
      <alignment vertical="center"/>
    </xf>
    <xf numFmtId="49" fontId="77" fillId="0" borderId="2" xfId="2" applyNumberFormat="1" applyFont="1" applyFill="1" applyBorder="1" applyAlignment="1">
      <alignment horizontal="center" vertical="center" wrapText="1"/>
    </xf>
    <xf numFmtId="0" fontId="77" fillId="0" borderId="2" xfId="2" applyFont="1" applyFill="1" applyBorder="1" applyAlignment="1">
      <alignment horizontal="center" vertical="center" wrapText="1"/>
    </xf>
    <xf numFmtId="168" fontId="77" fillId="0" borderId="2" xfId="5" applyNumberFormat="1" applyFont="1" applyFill="1" applyBorder="1" applyAlignment="1">
      <alignment horizontal="center" vertical="center"/>
    </xf>
    <xf numFmtId="10" fontId="72" fillId="0" borderId="2" xfId="4" applyNumberFormat="1" applyFont="1" applyFill="1" applyBorder="1" applyAlignment="1">
      <alignment horizontal="center" vertical="center"/>
    </xf>
    <xf numFmtId="169" fontId="72" fillId="0" borderId="2" xfId="4" applyNumberFormat="1" applyFont="1" applyFill="1" applyBorder="1" applyAlignment="1">
      <alignment horizontal="left" vertical="center"/>
    </xf>
    <xf numFmtId="49" fontId="75" fillId="4" borderId="2" xfId="2" applyNumberFormat="1" applyFont="1" applyFill="1" applyBorder="1" applyAlignment="1">
      <alignment horizontal="center" vertical="center" wrapText="1"/>
    </xf>
    <xf numFmtId="0" fontId="75" fillId="4" borderId="2" xfId="2" applyFont="1" applyFill="1" applyBorder="1" applyAlignment="1">
      <alignment horizontal="left" vertical="center" wrapText="1"/>
    </xf>
    <xf numFmtId="0" fontId="75" fillId="4" borderId="2" xfId="2" applyFont="1" applyFill="1" applyBorder="1" applyAlignment="1">
      <alignment horizontal="center" vertical="center" wrapText="1"/>
    </xf>
    <xf numFmtId="168" fontId="75" fillId="4" borderId="2" xfId="2" applyNumberFormat="1" applyFont="1" applyFill="1" applyBorder="1" applyAlignment="1">
      <alignment horizontal="center" vertical="center"/>
    </xf>
    <xf numFmtId="170" fontId="75" fillId="4" borderId="2" xfId="2" applyNumberFormat="1" applyFont="1" applyFill="1" applyBorder="1" applyAlignment="1">
      <alignment horizontal="center" vertical="center"/>
    </xf>
    <xf numFmtId="168" fontId="77" fillId="4" borderId="2" xfId="2" applyNumberFormat="1" applyFont="1" applyFill="1" applyBorder="1" applyAlignment="1">
      <alignment horizontal="left" vertical="center"/>
    </xf>
    <xf numFmtId="0" fontId="77" fillId="4" borderId="0" xfId="2" applyFont="1" applyFill="1" applyBorder="1" applyAlignment="1">
      <alignment vertical="center"/>
    </xf>
    <xf numFmtId="169" fontId="72" fillId="4" borderId="2" xfId="4" applyNumberFormat="1" applyFont="1" applyFill="1" applyBorder="1" applyAlignment="1">
      <alignment horizontal="left" vertical="center"/>
    </xf>
    <xf numFmtId="0" fontId="72" fillId="4" borderId="0" xfId="2" applyFont="1" applyFill="1" applyBorder="1" applyAlignment="1">
      <alignment vertical="center"/>
    </xf>
    <xf numFmtId="49" fontId="73" fillId="0" borderId="2" xfId="2" applyNumberFormat="1" applyFont="1" applyFill="1" applyBorder="1" applyAlignment="1">
      <alignment horizontal="center" vertical="center" wrapText="1"/>
    </xf>
    <xf numFmtId="0" fontId="73" fillId="0" borderId="2" xfId="2" applyFont="1" applyFill="1" applyBorder="1" applyAlignment="1">
      <alignment horizontal="left" vertical="center" wrapText="1"/>
    </xf>
    <xf numFmtId="168" fontId="73" fillId="0" borderId="2" xfId="2" applyNumberFormat="1" applyFont="1" applyFill="1" applyBorder="1" applyAlignment="1">
      <alignment horizontal="center" vertical="center"/>
    </xf>
    <xf numFmtId="170" fontId="73" fillId="0" borderId="2" xfId="2" applyNumberFormat="1" applyFont="1" applyFill="1" applyBorder="1" applyAlignment="1">
      <alignment horizontal="center" vertical="center"/>
    </xf>
    <xf numFmtId="0" fontId="72" fillId="0" borderId="2" xfId="4" applyNumberFormat="1" applyFont="1" applyFill="1" applyBorder="1" applyAlignment="1">
      <alignment horizontal="left" vertical="center" wrapText="1"/>
    </xf>
    <xf numFmtId="0" fontId="72" fillId="4" borderId="2" xfId="4" applyNumberFormat="1" applyFont="1" applyFill="1" applyBorder="1" applyAlignment="1">
      <alignment horizontal="left" vertical="center" wrapText="1"/>
    </xf>
    <xf numFmtId="169" fontId="72" fillId="0" borderId="2" xfId="4" applyNumberFormat="1" applyFont="1" applyFill="1" applyBorder="1" applyAlignment="1">
      <alignment horizontal="left" vertical="center" wrapText="1"/>
    </xf>
    <xf numFmtId="169" fontId="72" fillId="4" borderId="2" xfId="4" applyNumberFormat="1" applyFont="1" applyFill="1" applyBorder="1" applyAlignment="1">
      <alignment horizontal="left" vertical="center" wrapText="1"/>
    </xf>
    <xf numFmtId="0" fontId="72" fillId="0" borderId="2" xfId="0" applyFont="1" applyFill="1" applyBorder="1" applyAlignment="1">
      <alignment horizontal="left" vertical="center" wrapText="1"/>
    </xf>
    <xf numFmtId="0" fontId="81" fillId="0" borderId="2" xfId="0" applyFont="1" applyFill="1" applyBorder="1" applyAlignment="1">
      <alignment horizontal="left" vertical="center" wrapText="1"/>
    </xf>
    <xf numFmtId="168" fontId="81" fillId="0" borderId="2" xfId="2" applyNumberFormat="1" applyFont="1" applyFill="1" applyBorder="1" applyAlignment="1">
      <alignment horizontal="center" vertical="center"/>
    </xf>
    <xf numFmtId="0" fontId="72" fillId="0" borderId="20" xfId="4" applyNumberFormat="1" applyFont="1" applyFill="1" applyBorder="1" applyAlignment="1">
      <alignment horizontal="left" vertical="center" wrapText="1"/>
    </xf>
    <xf numFmtId="0" fontId="77" fillId="4" borderId="2" xfId="2" applyFont="1" applyFill="1" applyBorder="1" applyAlignment="1">
      <alignment horizontal="left" vertical="center"/>
    </xf>
    <xf numFmtId="0" fontId="72" fillId="0" borderId="20" xfId="0" applyFont="1" applyFill="1" applyBorder="1" applyAlignment="1">
      <alignment horizontal="left" vertical="center" wrapText="1"/>
    </xf>
    <xf numFmtId="49" fontId="75" fillId="5" borderId="2" xfId="2" applyNumberFormat="1" applyFont="1" applyFill="1" applyBorder="1" applyAlignment="1">
      <alignment horizontal="center" vertical="center" wrapText="1"/>
    </xf>
    <xf numFmtId="0" fontId="75" fillId="5" borderId="2" xfId="2" applyFont="1" applyFill="1" applyBorder="1" applyAlignment="1">
      <alignment horizontal="left" vertical="center" wrapText="1"/>
    </xf>
    <xf numFmtId="0" fontId="77" fillId="5" borderId="2" xfId="2" applyFont="1" applyFill="1" applyBorder="1" applyAlignment="1">
      <alignment horizontal="left" vertical="center"/>
    </xf>
    <xf numFmtId="0" fontId="77" fillId="5" borderId="0" xfId="2" applyFont="1" applyFill="1" applyBorder="1" applyAlignment="1">
      <alignment vertical="center"/>
    </xf>
    <xf numFmtId="4" fontId="77" fillId="4" borderId="2" xfId="2" applyNumberFormat="1" applyFont="1" applyFill="1" applyBorder="1" applyAlignment="1">
      <alignment horizontal="left" vertical="center"/>
    </xf>
    <xf numFmtId="49" fontId="81" fillId="0" borderId="2" xfId="2" applyNumberFormat="1" applyFont="1" applyFill="1" applyBorder="1" applyAlignment="1">
      <alignment horizontal="center" vertical="center" wrapText="1"/>
    </xf>
    <xf numFmtId="0" fontId="81" fillId="0" borderId="2" xfId="2" applyFont="1" applyFill="1" applyBorder="1" applyAlignment="1">
      <alignment vertical="center" wrapText="1"/>
    </xf>
    <xf numFmtId="168" fontId="81" fillId="0" borderId="2" xfId="5" applyNumberFormat="1" applyFont="1" applyFill="1" applyBorder="1" applyAlignment="1">
      <alignment horizontal="center" vertical="center" wrapText="1"/>
    </xf>
    <xf numFmtId="4" fontId="63" fillId="0" borderId="2" xfId="2" applyNumberFormat="1" applyFont="1" applyFill="1" applyBorder="1" applyAlignment="1">
      <alignment horizontal="left" vertical="center"/>
    </xf>
    <xf numFmtId="0" fontId="63" fillId="0" borderId="0" xfId="2" applyFont="1" applyFill="1" applyBorder="1" applyAlignment="1">
      <alignment vertical="center"/>
    </xf>
    <xf numFmtId="49" fontId="75" fillId="0" borderId="2" xfId="2" applyNumberFormat="1" applyFont="1" applyFill="1" applyBorder="1" applyAlignment="1">
      <alignment horizontal="center" vertical="center" wrapText="1"/>
    </xf>
    <xf numFmtId="4" fontId="77" fillId="0" borderId="2" xfId="2" applyNumberFormat="1" applyFont="1" applyFill="1" applyBorder="1" applyAlignment="1">
      <alignment horizontal="left" vertical="center"/>
    </xf>
    <xf numFmtId="0" fontId="77" fillId="0" borderId="0" xfId="2" applyFont="1" applyFill="1" applyBorder="1" applyAlignment="1">
      <alignment vertical="center"/>
    </xf>
    <xf numFmtId="0" fontId="75" fillId="4" borderId="2" xfId="2" applyFont="1" applyFill="1" applyBorder="1" applyAlignment="1">
      <alignment vertical="center" wrapText="1"/>
    </xf>
    <xf numFmtId="168" fontId="75" fillId="4" borderId="2" xfId="5" applyNumberFormat="1" applyFont="1" applyFill="1" applyBorder="1" applyAlignment="1">
      <alignment horizontal="center" vertical="center" wrapText="1"/>
    </xf>
    <xf numFmtId="0" fontId="77" fillId="0" borderId="2" xfId="2" applyFont="1" applyFill="1" applyBorder="1" applyAlignment="1">
      <alignment horizontal="left" vertical="center"/>
    </xf>
    <xf numFmtId="49" fontId="81" fillId="4" borderId="2" xfId="2" applyNumberFormat="1" applyFont="1" applyFill="1" applyBorder="1" applyAlignment="1">
      <alignment horizontal="center" vertical="center" wrapText="1"/>
    </xf>
    <xf numFmtId="170" fontId="75" fillId="4" borderId="2" xfId="4" applyNumberFormat="1" applyFont="1" applyFill="1" applyBorder="1" applyAlignment="1">
      <alignment horizontal="center" vertical="center" wrapText="1"/>
    </xf>
    <xf numFmtId="0" fontId="63" fillId="4" borderId="2" xfId="2" applyFont="1" applyFill="1" applyBorder="1" applyAlignment="1">
      <alignment horizontal="left" vertical="center"/>
    </xf>
    <xf numFmtId="0" fontId="63" fillId="4" borderId="0" xfId="2" applyFont="1" applyFill="1" applyBorder="1" applyAlignment="1">
      <alignment vertical="center"/>
    </xf>
    <xf numFmtId="3" fontId="75" fillId="4" borderId="2" xfId="4" applyNumberFormat="1" applyFont="1" applyFill="1" applyBorder="1" applyAlignment="1">
      <alignment horizontal="center" vertical="center" wrapText="1"/>
    </xf>
    <xf numFmtId="49" fontId="73" fillId="0" borderId="2" xfId="2" applyNumberFormat="1" applyFont="1" applyFill="1" applyBorder="1" applyAlignment="1">
      <alignment vertical="center" wrapText="1"/>
    </xf>
    <xf numFmtId="49" fontId="81" fillId="0" borderId="2" xfId="2" applyNumberFormat="1" applyFont="1" applyFill="1" applyBorder="1" applyAlignment="1">
      <alignment vertical="center" wrapText="1"/>
    </xf>
    <xf numFmtId="0" fontId="73" fillId="0" borderId="2" xfId="6" applyNumberFormat="1" applyFont="1" applyFill="1" applyBorder="1" applyAlignment="1">
      <alignment horizontal="center" vertical="center"/>
    </xf>
    <xf numFmtId="169" fontId="72" fillId="0" borderId="2" xfId="4" applyNumberFormat="1" applyFont="1" applyFill="1" applyBorder="1" applyAlignment="1">
      <alignment vertical="center"/>
    </xf>
    <xf numFmtId="0" fontId="75" fillId="4" borderId="2" xfId="6" applyNumberFormat="1" applyFont="1" applyFill="1" applyBorder="1" applyAlignment="1">
      <alignment horizontal="center" vertical="center"/>
    </xf>
    <xf numFmtId="169" fontId="77" fillId="4" borderId="2" xfId="4" applyNumberFormat="1" applyFont="1" applyFill="1" applyBorder="1" applyAlignment="1">
      <alignment vertical="center"/>
    </xf>
    <xf numFmtId="49" fontId="75" fillId="0" borderId="2" xfId="2" applyNumberFormat="1" applyFont="1" applyFill="1" applyBorder="1" applyAlignment="1">
      <alignment vertical="center" wrapText="1"/>
    </xf>
    <xf numFmtId="49" fontId="81" fillId="0" borderId="2" xfId="2" applyNumberFormat="1" applyFont="1" applyFill="1" applyBorder="1" applyAlignment="1">
      <alignment horizontal="left" vertical="center" wrapText="1"/>
    </xf>
    <xf numFmtId="0" fontId="75" fillId="0" borderId="2" xfId="6" applyNumberFormat="1" applyFont="1" applyFill="1" applyBorder="1" applyAlignment="1">
      <alignment horizontal="center" vertical="center"/>
    </xf>
    <xf numFmtId="0" fontId="73" fillId="0" borderId="2" xfId="2" applyFont="1" applyFill="1" applyBorder="1" applyAlignment="1">
      <alignment vertical="center" wrapText="1"/>
    </xf>
    <xf numFmtId="0" fontId="73" fillId="0" borderId="2" xfId="2" applyFont="1" applyFill="1" applyBorder="1" applyAlignment="1">
      <alignment horizontal="center" vertical="center" wrapText="1"/>
    </xf>
    <xf numFmtId="49" fontId="75" fillId="4" borderId="2" xfId="2" applyNumberFormat="1" applyFont="1" applyFill="1" applyBorder="1" applyAlignment="1">
      <alignment vertical="center" wrapText="1"/>
    </xf>
    <xf numFmtId="169" fontId="72" fillId="4" borderId="2" xfId="4" applyNumberFormat="1" applyFont="1" applyFill="1" applyBorder="1" applyAlignment="1">
      <alignment vertical="center"/>
    </xf>
    <xf numFmtId="168" fontId="75" fillId="0" borderId="2" xfId="5" applyNumberFormat="1" applyFont="1" applyFill="1" applyBorder="1" applyAlignment="1">
      <alignment horizontal="center" vertical="center" wrapText="1"/>
    </xf>
    <xf numFmtId="169" fontId="77" fillId="0" borderId="2" xfId="4" applyNumberFormat="1" applyFont="1" applyFill="1" applyBorder="1" applyAlignment="1">
      <alignment vertical="center"/>
    </xf>
    <xf numFmtId="0" fontId="72" fillId="0" borderId="0" xfId="5" applyFont="1" applyFill="1" applyAlignment="1">
      <alignment vertical="center"/>
    </xf>
    <xf numFmtId="169" fontId="72" fillId="0" borderId="0" xfId="4" applyNumberFormat="1" applyFont="1" applyFill="1" applyAlignment="1">
      <alignment horizontal="center" vertical="center"/>
    </xf>
    <xf numFmtId="10" fontId="72" fillId="0" borderId="0" xfId="4" applyNumberFormat="1" applyFont="1" applyFill="1" applyAlignment="1">
      <alignment horizontal="center" vertical="center"/>
    </xf>
    <xf numFmtId="169" fontId="72" fillId="0" borderId="0" xfId="4" applyNumberFormat="1" applyFont="1" applyFill="1" applyAlignment="1">
      <alignment vertical="center"/>
    </xf>
    <xf numFmtId="49" fontId="75" fillId="0" borderId="0" xfId="2" applyNumberFormat="1" applyFont="1" applyFill="1" applyAlignment="1">
      <alignment horizontal="center" vertical="center" wrapText="1"/>
    </xf>
    <xf numFmtId="0" fontId="75" fillId="0" borderId="0" xfId="2" applyFont="1" applyFill="1" applyAlignment="1">
      <alignment horizontal="left" vertical="center" wrapText="1"/>
    </xf>
    <xf numFmtId="0" fontId="75" fillId="0" borderId="0" xfId="2" applyFont="1" applyFill="1" applyAlignment="1">
      <alignment horizontal="center" vertical="center" wrapText="1"/>
    </xf>
    <xf numFmtId="169" fontId="75" fillId="0" borderId="0" xfId="4" applyNumberFormat="1" applyFont="1" applyFill="1" applyBorder="1" applyAlignment="1">
      <alignment horizontal="center" vertical="center"/>
    </xf>
    <xf numFmtId="10" fontId="75" fillId="0" borderId="0" xfId="4" applyNumberFormat="1" applyFont="1" applyFill="1" applyBorder="1" applyAlignment="1">
      <alignment horizontal="center" vertical="center"/>
    </xf>
    <xf numFmtId="49" fontId="73" fillId="0" borderId="0" xfId="2" applyNumberFormat="1" applyFont="1" applyFill="1" applyAlignment="1">
      <alignment horizontal="left" vertical="center" wrapText="1"/>
    </xf>
    <xf numFmtId="169" fontId="73" fillId="0" borderId="0" xfId="4" applyNumberFormat="1" applyFont="1" applyFill="1" applyBorder="1" applyAlignment="1">
      <alignment horizontal="left" vertical="center"/>
    </xf>
    <xf numFmtId="10" fontId="73" fillId="0" borderId="0" xfId="4" applyNumberFormat="1" applyFont="1" applyFill="1" applyBorder="1" applyAlignment="1">
      <alignment horizontal="left" vertical="center"/>
    </xf>
    <xf numFmtId="49" fontId="76" fillId="0" borderId="0" xfId="2" applyNumberFormat="1" applyFont="1" applyFill="1" applyAlignment="1">
      <alignment horizontal="center" vertical="center" wrapText="1"/>
    </xf>
    <xf numFmtId="0" fontId="76" fillId="0" borderId="0" xfId="2" applyFont="1" applyFill="1" applyAlignment="1">
      <alignment horizontal="left" vertical="center" wrapText="1"/>
    </xf>
    <xf numFmtId="0" fontId="76" fillId="0" borderId="0" xfId="2" applyFont="1" applyFill="1" applyBorder="1" applyAlignment="1">
      <alignment vertical="center"/>
    </xf>
    <xf numFmtId="168" fontId="76" fillId="0" borderId="0" xfId="2" applyNumberFormat="1" applyFont="1" applyFill="1" applyBorder="1" applyAlignment="1">
      <alignment vertical="center"/>
    </xf>
    <xf numFmtId="169" fontId="76" fillId="0" borderId="0" xfId="4" applyNumberFormat="1" applyFont="1" applyFill="1" applyBorder="1" applyAlignment="1">
      <alignment horizontal="left" vertical="center"/>
    </xf>
    <xf numFmtId="10" fontId="76" fillId="0" borderId="0" xfId="4" applyNumberFormat="1" applyFont="1" applyFill="1" applyBorder="1" applyAlignment="1">
      <alignment horizontal="left" vertical="center"/>
    </xf>
    <xf numFmtId="49" fontId="82" fillId="0" borderId="0" xfId="2" applyNumberFormat="1" applyFont="1" applyFill="1" applyAlignment="1">
      <alignment horizontal="center" vertical="center" wrapText="1"/>
    </xf>
    <xf numFmtId="0" fontId="82" fillId="0" borderId="0" xfId="2" applyFont="1" applyFill="1" applyAlignment="1">
      <alignment horizontal="left" vertical="center" wrapText="1"/>
    </xf>
    <xf numFmtId="49" fontId="76" fillId="0" borderId="0" xfId="2" applyNumberFormat="1" applyFont="1" applyFill="1" applyAlignment="1">
      <alignment horizontal="left" vertical="center" wrapText="1"/>
    </xf>
    <xf numFmtId="0" fontId="82" fillId="0" borderId="0" xfId="2" applyFont="1" applyFill="1" applyBorder="1" applyAlignment="1">
      <alignment vertical="center"/>
    </xf>
    <xf numFmtId="0" fontId="76" fillId="0" borderId="0" xfId="2" applyFont="1" applyFill="1" applyAlignment="1">
      <alignment horizontal="center" vertical="center" wrapText="1"/>
    </xf>
    <xf numFmtId="169" fontId="76" fillId="0" borderId="0" xfId="4" applyNumberFormat="1" applyFont="1" applyFill="1" applyBorder="1" applyAlignment="1">
      <alignment horizontal="center" vertical="center"/>
    </xf>
    <xf numFmtId="10" fontId="76" fillId="0" borderId="0" xfId="4" applyNumberFormat="1" applyFont="1" applyFill="1" applyBorder="1" applyAlignment="1">
      <alignment horizontal="center" vertical="center"/>
    </xf>
    <xf numFmtId="169" fontId="76" fillId="0" borderId="0" xfId="4" applyNumberFormat="1" applyFont="1" applyFill="1" applyBorder="1" applyAlignment="1">
      <alignment vertical="center"/>
    </xf>
    <xf numFmtId="0" fontId="82" fillId="0" borderId="0" xfId="2" applyFont="1" applyFill="1" applyAlignment="1">
      <alignment horizontal="center" vertical="center" wrapText="1"/>
    </xf>
    <xf numFmtId="169" fontId="82" fillId="0" borderId="0" xfId="4" applyNumberFormat="1" applyFont="1" applyFill="1" applyBorder="1" applyAlignment="1">
      <alignment horizontal="center" vertical="center"/>
    </xf>
    <xf numFmtId="10" fontId="82" fillId="0" borderId="0" xfId="4" applyNumberFormat="1" applyFont="1" applyFill="1" applyBorder="1" applyAlignment="1">
      <alignment horizontal="center" vertical="center"/>
    </xf>
    <xf numFmtId="169" fontId="82" fillId="0" borderId="0" xfId="4" applyNumberFormat="1" applyFont="1" applyFill="1" applyBorder="1" applyAlignment="1">
      <alignment vertical="center"/>
    </xf>
    <xf numFmtId="0" fontId="73" fillId="0" borderId="0" xfId="2" applyFont="1" applyFill="1" applyAlignment="1">
      <alignment horizontal="center" vertical="center" wrapText="1"/>
    </xf>
    <xf numFmtId="0" fontId="73" fillId="0" borderId="0" xfId="2" applyFont="1" applyFill="1" applyAlignment="1">
      <alignment horizontal="left" vertical="center" wrapText="1"/>
    </xf>
    <xf numFmtId="169" fontId="72" fillId="0" borderId="0" xfId="4" applyNumberFormat="1" applyFont="1" applyFill="1" applyAlignment="1">
      <alignment horizontal="center" vertical="center" wrapText="1"/>
    </xf>
    <xf numFmtId="10" fontId="72" fillId="0" borderId="0" xfId="4" applyNumberFormat="1" applyFont="1" applyFill="1" applyAlignment="1">
      <alignment horizontal="center" vertical="center" wrapText="1"/>
    </xf>
    <xf numFmtId="4" fontId="72" fillId="0" borderId="0" xfId="2" applyNumberFormat="1" applyFont="1" applyFill="1" applyAlignment="1">
      <alignment horizontal="center" vertical="center" wrapText="1"/>
    </xf>
    <xf numFmtId="169" fontId="72" fillId="0" borderId="0" xfId="4" applyNumberFormat="1" applyFont="1" applyFill="1" applyAlignment="1">
      <alignment vertical="center" wrapText="1"/>
    </xf>
    <xf numFmtId="10" fontId="72" fillId="0" borderId="0" xfId="4" applyNumberFormat="1" applyFont="1" applyFill="1" applyBorder="1" applyAlignment="1">
      <alignment horizontal="center" vertical="center"/>
    </xf>
    <xf numFmtId="0" fontId="72" fillId="0" borderId="0" xfId="2" applyFont="1" applyFill="1" applyBorder="1" applyAlignment="1">
      <alignment horizontal="center" vertical="center"/>
    </xf>
    <xf numFmtId="168" fontId="83" fillId="3" borderId="2" xfId="2" applyNumberFormat="1" applyFont="1" applyFill="1" applyBorder="1" applyAlignment="1">
      <alignment horizontal="center" vertical="center"/>
    </xf>
    <xf numFmtId="170" fontId="83" fillId="4" borderId="2" xfId="2" applyNumberFormat="1" applyFont="1" applyFill="1" applyBorder="1" applyAlignment="1">
      <alignment horizontal="center" vertical="center"/>
    </xf>
    <xf numFmtId="49" fontId="83" fillId="3" borderId="2" xfId="2" applyNumberFormat="1" applyFont="1" applyFill="1" applyBorder="1" applyAlignment="1">
      <alignment horizontal="center" vertical="center" wrapText="1"/>
    </xf>
    <xf numFmtId="0" fontId="83" fillId="3" borderId="2" xfId="2" applyFont="1" applyFill="1" applyBorder="1" applyAlignment="1">
      <alignment horizontal="left" vertical="center" wrapText="1"/>
    </xf>
    <xf numFmtId="0" fontId="85" fillId="3" borderId="2" xfId="2" applyFont="1" applyFill="1" applyBorder="1" applyAlignment="1">
      <alignment horizontal="left" vertical="center"/>
    </xf>
    <xf numFmtId="0" fontId="85" fillId="3" borderId="0" xfId="2" applyFont="1" applyFill="1" applyBorder="1" applyAlignment="1">
      <alignment vertical="center"/>
    </xf>
    <xf numFmtId="170" fontId="84" fillId="0" borderId="2" xfId="2" applyNumberFormat="1" applyFont="1" applyFill="1" applyBorder="1" applyAlignment="1">
      <alignment horizontal="center" vertical="center"/>
    </xf>
    <xf numFmtId="0" fontId="67" fillId="0" borderId="0" xfId="2" applyFont="1" applyFill="1" applyBorder="1" applyAlignment="1">
      <alignment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Border="1" applyAlignment="1">
      <alignment vertical="center"/>
    </xf>
    <xf numFmtId="0" fontId="90" fillId="0" borderId="0" xfId="5" applyFont="1" applyFill="1" applyAlignment="1">
      <alignment wrapText="1"/>
    </xf>
    <xf numFmtId="0" fontId="67" fillId="0" borderId="0" xfId="5" applyFont="1" applyFill="1" applyAlignment="1">
      <alignment vertical="center" wrapText="1"/>
    </xf>
    <xf numFmtId="0" fontId="91" fillId="0" borderId="0" xfId="2" applyFont="1" applyFill="1" applyBorder="1" applyAlignment="1">
      <alignment vertical="center"/>
    </xf>
    <xf numFmtId="0" fontId="92" fillId="0" borderId="0" xfId="2" applyFont="1" applyFill="1" applyBorder="1" applyAlignment="1">
      <alignment vertical="center"/>
    </xf>
    <xf numFmtId="0" fontId="67" fillId="4" borderId="0" xfId="2" applyFont="1" applyFill="1" applyBorder="1" applyAlignment="1">
      <alignment vertical="center"/>
    </xf>
    <xf numFmtId="0" fontId="88" fillId="4" borderId="0" xfId="2" applyFont="1" applyFill="1" applyBorder="1" applyAlignment="1">
      <alignment vertical="center"/>
    </xf>
    <xf numFmtId="0" fontId="92" fillId="4" borderId="0" xfId="2" applyFont="1" applyFill="1" applyBorder="1" applyAlignment="1">
      <alignment vertical="center"/>
    </xf>
    <xf numFmtId="0" fontId="67" fillId="0" borderId="0" xfId="5" applyFont="1" applyFill="1" applyAlignment="1">
      <alignment vertical="center"/>
    </xf>
    <xf numFmtId="0" fontId="93" fillId="0" borderId="0" xfId="2" applyFont="1" applyFill="1" applyBorder="1" applyAlignment="1">
      <alignment vertical="center"/>
    </xf>
    <xf numFmtId="0" fontId="94" fillId="0" borderId="0" xfId="2" applyFont="1" applyFill="1" applyBorder="1" applyAlignment="1">
      <alignment vertical="center"/>
    </xf>
    <xf numFmtId="4" fontId="67" fillId="0" borderId="0" xfId="2" applyNumberFormat="1" applyFont="1" applyFill="1" applyAlignment="1">
      <alignment horizontal="center" vertical="center" wrapText="1"/>
    </xf>
    <xf numFmtId="0" fontId="90" fillId="0" borderId="0" xfId="2" applyFont="1" applyFill="1" applyBorder="1" applyAlignment="1">
      <alignment vertical="center"/>
    </xf>
    <xf numFmtId="0" fontId="90" fillId="0" borderId="0" xfId="5" applyFont="1" applyFill="1" applyAlignment="1">
      <alignment vertical="center" wrapText="1"/>
    </xf>
    <xf numFmtId="0" fontId="95" fillId="0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/>
    </xf>
    <xf numFmtId="0" fontId="90" fillId="4" borderId="0" xfId="2" applyFont="1" applyFill="1" applyBorder="1" applyAlignment="1">
      <alignment vertical="center"/>
    </xf>
    <xf numFmtId="0" fontId="88" fillId="5" borderId="0" xfId="2" applyFont="1" applyFill="1" applyBorder="1" applyAlignment="1">
      <alignment vertical="center"/>
    </xf>
    <xf numFmtId="0" fontId="8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0" fontId="90" fillId="0" borderId="0" xfId="5" applyFont="1" applyFill="1" applyAlignment="1">
      <alignment vertical="center"/>
    </xf>
    <xf numFmtId="4" fontId="90" fillId="0" borderId="0" xfId="2" applyNumberFormat="1" applyFont="1" applyFill="1" applyAlignment="1">
      <alignment horizontal="center" vertical="center" wrapText="1"/>
    </xf>
    <xf numFmtId="0" fontId="97" fillId="0" borderId="0" xfId="2" applyFont="1" applyFill="1" applyBorder="1" applyAlignment="1">
      <alignment vertical="center"/>
    </xf>
    <xf numFmtId="0" fontId="96" fillId="0" borderId="0" xfId="2" applyFont="1" applyFill="1" applyBorder="1" applyAlignment="1">
      <alignment vertical="center"/>
    </xf>
    <xf numFmtId="0" fontId="96" fillId="0" borderId="2" xfId="0" applyFont="1" applyFill="1" applyBorder="1" applyAlignment="1">
      <alignment horizontal="left" vertical="center" wrapText="1"/>
    </xf>
    <xf numFmtId="168" fontId="89" fillId="4" borderId="2" xfId="4" applyNumberFormat="1" applyFont="1" applyFill="1" applyBorder="1" applyAlignment="1">
      <alignment horizontal="center" vertical="center"/>
    </xf>
    <xf numFmtId="168" fontId="99" fillId="0" borderId="0" xfId="2" applyNumberFormat="1" applyFont="1" applyFill="1" applyBorder="1" applyAlignment="1">
      <alignment horizontal="center" vertical="center"/>
    </xf>
    <xf numFmtId="168" fontId="100" fillId="0" borderId="2" xfId="5" applyNumberFormat="1" applyFont="1" applyFill="1" applyBorder="1" applyAlignment="1">
      <alignment horizontal="center" vertical="center" wrapText="1"/>
    </xf>
    <xf numFmtId="49" fontId="101" fillId="0" borderId="2" xfId="2" applyNumberFormat="1" applyFont="1" applyFill="1" applyBorder="1" applyAlignment="1">
      <alignment horizontal="center" vertical="center" wrapText="1"/>
    </xf>
    <xf numFmtId="168" fontId="102" fillId="0" borderId="2" xfId="5" applyNumberFormat="1" applyFont="1" applyFill="1" applyBorder="1" applyAlignment="1">
      <alignment horizontal="center" vertical="center"/>
    </xf>
    <xf numFmtId="168" fontId="103" fillId="4" borderId="2" xfId="2" applyNumberFormat="1" applyFont="1" applyFill="1" applyBorder="1" applyAlignment="1">
      <alignment horizontal="center" vertical="center"/>
    </xf>
    <xf numFmtId="168" fontId="104" fillId="0" borderId="2" xfId="2" applyNumberFormat="1" applyFont="1" applyFill="1" applyBorder="1" applyAlignment="1">
      <alignment horizontal="center" vertical="center"/>
    </xf>
    <xf numFmtId="168" fontId="103" fillId="5" borderId="2" xfId="2" applyNumberFormat="1" applyFont="1" applyFill="1" applyBorder="1" applyAlignment="1">
      <alignment horizontal="center" vertical="center"/>
    </xf>
    <xf numFmtId="168" fontId="103" fillId="4" borderId="2" xfId="4" applyNumberFormat="1" applyFont="1" applyFill="1" applyBorder="1" applyAlignment="1">
      <alignment horizontal="center" vertical="center"/>
    </xf>
    <xf numFmtId="168" fontId="105" fillId="0" borderId="2" xfId="5" applyNumberFormat="1" applyFont="1" applyFill="1" applyBorder="1" applyAlignment="1">
      <alignment horizontal="center" vertical="center" wrapText="1"/>
    </xf>
    <xf numFmtId="168" fontId="103" fillId="4" borderId="2" xfId="5" applyNumberFormat="1" applyFont="1" applyFill="1" applyBorder="1" applyAlignment="1">
      <alignment horizontal="center" vertical="center" wrapText="1"/>
    </xf>
    <xf numFmtId="170" fontId="103" fillId="4" borderId="2" xfId="4" applyNumberFormat="1" applyFont="1" applyFill="1" applyBorder="1" applyAlignment="1">
      <alignment horizontal="center" vertical="center" wrapText="1"/>
    </xf>
    <xf numFmtId="3" fontId="103" fillId="4" borderId="2" xfId="4" applyNumberFormat="1" applyFont="1" applyFill="1" applyBorder="1" applyAlignment="1">
      <alignment horizontal="center" vertical="center" wrapText="1"/>
    </xf>
    <xf numFmtId="0" fontId="104" fillId="0" borderId="2" xfId="6" applyNumberFormat="1" applyFont="1" applyFill="1" applyBorder="1" applyAlignment="1">
      <alignment horizontal="center" vertical="center"/>
    </xf>
    <xf numFmtId="0" fontId="103" fillId="4" borderId="2" xfId="6" applyNumberFormat="1" applyFont="1" applyFill="1" applyBorder="1" applyAlignment="1">
      <alignment horizontal="center" vertical="center"/>
    </xf>
    <xf numFmtId="0" fontId="103" fillId="0" borderId="2" xfId="6" applyNumberFormat="1" applyFont="1" applyFill="1" applyBorder="1" applyAlignment="1">
      <alignment horizontal="center" vertical="center"/>
    </xf>
    <xf numFmtId="3" fontId="103" fillId="4" borderId="2" xfId="5" applyNumberFormat="1" applyFont="1" applyFill="1" applyBorder="1" applyAlignment="1">
      <alignment horizontal="center" vertical="center" wrapText="1"/>
    </xf>
    <xf numFmtId="168" fontId="103" fillId="0" borderId="2" xfId="5" applyNumberFormat="1" applyFont="1" applyFill="1" applyBorder="1" applyAlignment="1">
      <alignment horizontal="center" vertical="center" wrapText="1"/>
    </xf>
    <xf numFmtId="3" fontId="104" fillId="0" borderId="2" xfId="5" applyNumberFormat="1" applyFont="1" applyFill="1" applyBorder="1" applyAlignment="1">
      <alignment horizontal="center" vertical="center" wrapText="1"/>
    </xf>
    <xf numFmtId="168" fontId="106" fillId="0" borderId="5" xfId="0" applyNumberFormat="1" applyFont="1" applyFill="1" applyBorder="1" applyAlignment="1">
      <alignment horizontal="right" vertical="center"/>
    </xf>
    <xf numFmtId="168" fontId="103" fillId="0" borderId="0" xfId="2" applyNumberFormat="1" applyFont="1" applyFill="1" applyBorder="1" applyAlignment="1">
      <alignment horizontal="center" vertical="center"/>
    </xf>
    <xf numFmtId="168" fontId="104" fillId="0" borderId="0" xfId="2" applyNumberFormat="1" applyFont="1" applyFill="1" applyBorder="1" applyAlignment="1">
      <alignment horizontal="left" vertical="center"/>
    </xf>
    <xf numFmtId="168" fontId="107" fillId="0" borderId="0" xfId="2" applyNumberFormat="1" applyFont="1" applyFill="1" applyBorder="1" applyAlignment="1">
      <alignment vertical="center"/>
    </xf>
    <xf numFmtId="168" fontId="107" fillId="0" borderId="0" xfId="2" applyNumberFormat="1" applyFont="1" applyFill="1" applyBorder="1" applyAlignment="1">
      <alignment horizontal="left" vertical="center"/>
    </xf>
    <xf numFmtId="168" fontId="107" fillId="0" borderId="0" xfId="2" applyNumberFormat="1" applyFont="1" applyFill="1" applyBorder="1" applyAlignment="1">
      <alignment horizontal="center" vertical="center"/>
    </xf>
    <xf numFmtId="168" fontId="108" fillId="0" borderId="0" xfId="2" applyNumberFormat="1" applyFont="1" applyFill="1" applyBorder="1" applyAlignment="1">
      <alignment vertical="center"/>
    </xf>
    <xf numFmtId="168" fontId="103" fillId="0" borderId="0" xfId="2" applyNumberFormat="1" applyFont="1" applyFill="1" applyBorder="1" applyAlignment="1">
      <alignment vertical="center"/>
    </xf>
    <xf numFmtId="168" fontId="99" fillId="0" borderId="0" xfId="2" applyNumberFormat="1" applyFont="1" applyFill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170" fontId="7" fillId="0" borderId="2" xfId="2" applyNumberFormat="1" applyFont="1" applyFill="1" applyBorder="1" applyAlignment="1">
      <alignment horizontal="center" vertical="center"/>
    </xf>
    <xf numFmtId="0" fontId="110" fillId="0" borderId="0" xfId="2" applyFont="1" applyFill="1" applyBorder="1" applyAlignment="1">
      <alignment vertical="center"/>
    </xf>
    <xf numFmtId="0" fontId="111" fillId="0" borderId="0" xfId="2" applyFont="1" applyFill="1" applyBorder="1" applyAlignment="1">
      <alignment vertical="center"/>
    </xf>
    <xf numFmtId="0" fontId="103" fillId="0" borderId="0" xfId="2" applyFont="1" applyFill="1" applyBorder="1" applyAlignment="1">
      <alignment vertical="center"/>
    </xf>
    <xf numFmtId="0" fontId="99" fillId="0" borderId="0" xfId="5" applyFont="1" applyFill="1" applyAlignment="1">
      <alignment wrapText="1"/>
    </xf>
    <xf numFmtId="0" fontId="110" fillId="0" borderId="0" xfId="5" applyFont="1" applyFill="1" applyAlignment="1">
      <alignment vertical="center" wrapText="1"/>
    </xf>
    <xf numFmtId="0" fontId="112" fillId="0" borderId="0" xfId="2" applyFont="1" applyFill="1" applyBorder="1" applyAlignment="1">
      <alignment vertical="center"/>
    </xf>
    <xf numFmtId="0" fontId="113" fillId="0" borderId="0" xfId="2" applyFont="1" applyFill="1" applyBorder="1" applyAlignment="1">
      <alignment vertical="center"/>
    </xf>
    <xf numFmtId="169" fontId="110" fillId="4" borderId="0" xfId="1" applyNumberFormat="1" applyFont="1" applyFill="1" applyBorder="1" applyAlignment="1">
      <alignment vertical="center"/>
    </xf>
    <xf numFmtId="0" fontId="111" fillId="4" borderId="0" xfId="2" applyFont="1" applyFill="1" applyBorder="1" applyAlignment="1">
      <alignment vertical="center"/>
    </xf>
    <xf numFmtId="166" fontId="110" fillId="4" borderId="0" xfId="1" applyFont="1" applyFill="1" applyBorder="1" applyAlignment="1">
      <alignment vertical="center"/>
    </xf>
    <xf numFmtId="0" fontId="110" fillId="4" borderId="0" xfId="2" applyFont="1" applyFill="1" applyBorder="1" applyAlignment="1">
      <alignment vertical="center"/>
    </xf>
    <xf numFmtId="0" fontId="113" fillId="0" borderId="19" xfId="2" applyFont="1" applyFill="1" applyBorder="1" applyAlignment="1">
      <alignment horizontal="left" vertical="center" wrapText="1"/>
    </xf>
    <xf numFmtId="169" fontId="113" fillId="0" borderId="2" xfId="1" applyNumberFormat="1" applyFont="1" applyFill="1" applyBorder="1" applyAlignment="1">
      <alignment horizontal="right" vertical="center"/>
    </xf>
    <xf numFmtId="178" fontId="113" fillId="0" borderId="2" xfId="1" applyNumberFormat="1" applyFont="1" applyFill="1" applyBorder="1" applyAlignment="1">
      <alignment vertical="center" wrapText="1"/>
    </xf>
    <xf numFmtId="0" fontId="114" fillId="0" borderId="2" xfId="2" applyFont="1" applyFill="1" applyBorder="1" applyAlignment="1">
      <alignment vertical="center" wrapText="1"/>
    </xf>
    <xf numFmtId="179" fontId="114" fillId="0" borderId="2" xfId="2" applyNumberFormat="1" applyFont="1" applyFill="1" applyBorder="1" applyAlignment="1">
      <alignment vertical="center" wrapText="1"/>
    </xf>
    <xf numFmtId="0" fontId="113" fillId="0" borderId="2" xfId="2" applyFont="1" applyFill="1" applyBorder="1" applyAlignment="1">
      <alignment vertical="center" wrapText="1"/>
    </xf>
    <xf numFmtId="169" fontId="113" fillId="0" borderId="2" xfId="1" applyNumberFormat="1" applyFont="1" applyFill="1" applyBorder="1" applyAlignment="1">
      <alignment vertical="center"/>
    </xf>
    <xf numFmtId="178" fontId="113" fillId="0" borderId="0" xfId="1" applyNumberFormat="1" applyFont="1" applyFill="1" applyBorder="1" applyAlignment="1">
      <alignment vertical="center" wrapText="1"/>
    </xf>
    <xf numFmtId="169" fontId="113" fillId="0" borderId="0" xfId="1" applyNumberFormat="1" applyFont="1" applyFill="1" applyBorder="1" applyAlignment="1">
      <alignment horizontal="left" vertical="center" wrapText="1"/>
    </xf>
    <xf numFmtId="169" fontId="113" fillId="0" borderId="20" xfId="1" applyNumberFormat="1" applyFont="1" applyFill="1" applyBorder="1" applyAlignment="1">
      <alignment horizontal="left" vertical="center" wrapText="1"/>
    </xf>
    <xf numFmtId="169" fontId="114" fillId="0" borderId="2" xfId="1" applyNumberFormat="1" applyFont="1" applyFill="1" applyBorder="1" applyAlignment="1">
      <alignment vertical="center"/>
    </xf>
    <xf numFmtId="179" fontId="113" fillId="0" borderId="2" xfId="2" applyNumberFormat="1" applyFont="1" applyFill="1" applyBorder="1" applyAlignment="1">
      <alignment vertical="center" wrapText="1"/>
    </xf>
    <xf numFmtId="0" fontId="113" fillId="0" borderId="0" xfId="2" applyFont="1" applyFill="1" applyBorder="1" applyAlignment="1">
      <alignment vertical="center" wrapText="1"/>
    </xf>
    <xf numFmtId="179" fontId="113" fillId="0" borderId="0" xfId="2" applyNumberFormat="1" applyFont="1" applyFill="1" applyBorder="1" applyAlignment="1">
      <alignment vertical="center" wrapText="1"/>
    </xf>
    <xf numFmtId="0" fontId="113" fillId="4" borderId="0" xfId="2" applyFont="1" applyFill="1" applyBorder="1" applyAlignment="1">
      <alignment vertical="center"/>
    </xf>
    <xf numFmtId="49" fontId="113" fillId="0" borderId="2" xfId="0" applyNumberFormat="1" applyFont="1" applyFill="1" applyBorder="1" applyAlignment="1">
      <alignment vertical="center" wrapText="1"/>
    </xf>
    <xf numFmtId="178" fontId="113" fillId="0" borderId="2" xfId="1" applyNumberFormat="1" applyFont="1" applyFill="1" applyBorder="1" applyAlignment="1">
      <alignment horizontal="center" vertical="center"/>
    </xf>
    <xf numFmtId="0" fontId="110" fillId="0" borderId="2" xfId="2" applyFont="1" applyFill="1" applyBorder="1" applyAlignment="1">
      <alignment horizontal="center" vertical="center" wrapText="1"/>
    </xf>
    <xf numFmtId="180" fontId="114" fillId="0" borderId="2" xfId="2" applyNumberFormat="1" applyFont="1" applyFill="1" applyBorder="1" applyAlignment="1">
      <alignment vertical="center" wrapText="1"/>
    </xf>
    <xf numFmtId="0" fontId="113" fillId="0" borderId="20" xfId="2" applyFont="1" applyFill="1" applyBorder="1" applyAlignment="1">
      <alignment horizontal="left" vertical="center" wrapText="1"/>
    </xf>
    <xf numFmtId="168" fontId="110" fillId="0" borderId="0" xfId="2" applyNumberFormat="1" applyFont="1" applyFill="1" applyBorder="1" applyAlignment="1">
      <alignment vertical="center"/>
    </xf>
    <xf numFmtId="169" fontId="114" fillId="0" borderId="2" xfId="1" applyNumberFormat="1" applyFont="1" applyFill="1" applyBorder="1" applyAlignment="1">
      <alignment horizontal="left" vertical="center" wrapText="1"/>
    </xf>
    <xf numFmtId="0" fontId="113" fillId="0" borderId="0" xfId="2" applyFont="1" applyFill="1" applyBorder="1" applyAlignment="1">
      <alignment vertical="top" wrapText="1"/>
    </xf>
    <xf numFmtId="169" fontId="113" fillId="0" borderId="0" xfId="1" applyNumberFormat="1" applyFont="1" applyFill="1" applyBorder="1" applyAlignment="1">
      <alignment vertical="center"/>
    </xf>
    <xf numFmtId="0" fontId="114" fillId="0" borderId="0" xfId="2" applyFont="1" applyFill="1" applyBorder="1" applyAlignment="1">
      <alignment vertical="center" wrapText="1"/>
    </xf>
    <xf numFmtId="169" fontId="113" fillId="0" borderId="0" xfId="1" applyNumberFormat="1" applyFont="1" applyFill="1" applyBorder="1" applyAlignment="1">
      <alignment horizontal="right" vertical="center"/>
    </xf>
    <xf numFmtId="169" fontId="114" fillId="0" borderId="0" xfId="1" applyNumberFormat="1" applyFont="1" applyFill="1" applyBorder="1" applyAlignment="1">
      <alignment vertical="center"/>
    </xf>
    <xf numFmtId="168" fontId="110" fillId="4" borderId="0" xfId="2" applyNumberFormat="1" applyFont="1" applyFill="1" applyBorder="1" applyAlignment="1">
      <alignment vertical="center"/>
    </xf>
    <xf numFmtId="0" fontId="113" fillId="0" borderId="2" xfId="2" applyFont="1" applyFill="1" applyBorder="1" applyAlignment="1">
      <alignment horizontal="left" vertical="center" wrapText="1"/>
    </xf>
    <xf numFmtId="0" fontId="110" fillId="0" borderId="0" xfId="2" applyFont="1" applyFill="1" applyBorder="1" applyAlignment="1">
      <alignment vertical="center" wrapText="1"/>
    </xf>
    <xf numFmtId="169" fontId="110" fillId="0" borderId="0" xfId="1" applyNumberFormat="1" applyFont="1" applyFill="1" applyBorder="1" applyAlignment="1">
      <alignment vertical="center"/>
    </xf>
    <xf numFmtId="180" fontId="110" fillId="0" borderId="0" xfId="2" applyNumberFormat="1" applyFont="1" applyFill="1" applyBorder="1" applyAlignment="1">
      <alignment vertical="center"/>
    </xf>
    <xf numFmtId="0" fontId="99" fillId="0" borderId="0" xfId="2" applyFont="1" applyFill="1" applyBorder="1" applyAlignment="1">
      <alignment vertical="center"/>
    </xf>
    <xf numFmtId="169" fontId="113" fillId="0" borderId="2" xfId="1" applyNumberFormat="1" applyFont="1" applyFill="1" applyBorder="1" applyAlignment="1">
      <alignment horizontal="center" vertical="center" wrapText="1"/>
    </xf>
    <xf numFmtId="0" fontId="113" fillId="0" borderId="0" xfId="2" applyFont="1" applyFill="1" applyBorder="1" applyAlignment="1">
      <alignment horizontal="left" vertical="center" wrapText="1"/>
    </xf>
    <xf numFmtId="0" fontId="113" fillId="0" borderId="0" xfId="2" applyFont="1" applyFill="1" applyBorder="1" applyAlignment="1">
      <alignment horizontal="center" vertical="center" wrapText="1"/>
    </xf>
    <xf numFmtId="168" fontId="102" fillId="0" borderId="0" xfId="2" applyNumberFormat="1" applyFont="1" applyFill="1" applyBorder="1" applyAlignment="1">
      <alignment horizontal="center" vertical="center"/>
    </xf>
    <xf numFmtId="169" fontId="111" fillId="0" borderId="0" xfId="1" applyNumberFormat="1" applyFont="1" applyFill="1" applyBorder="1" applyAlignment="1">
      <alignment vertical="center"/>
    </xf>
    <xf numFmtId="169" fontId="111" fillId="4" borderId="0" xfId="1" applyNumberFormat="1" applyFont="1" applyFill="1" applyBorder="1" applyAlignment="1">
      <alignment vertical="center"/>
    </xf>
    <xf numFmtId="0" fontId="110" fillId="0" borderId="0" xfId="5" applyFont="1" applyFill="1" applyAlignment="1">
      <alignment vertical="center"/>
    </xf>
    <xf numFmtId="0" fontId="107" fillId="0" borderId="0" xfId="2" applyFont="1" applyFill="1" applyBorder="1" applyAlignment="1">
      <alignment vertical="center"/>
    </xf>
    <xf numFmtId="0" fontId="108" fillId="0" borderId="0" xfId="2" applyFont="1" applyFill="1" applyBorder="1" applyAlignment="1">
      <alignment vertical="center"/>
    </xf>
    <xf numFmtId="4" fontId="110" fillId="0" borderId="0" xfId="2" applyNumberFormat="1" applyFont="1" applyFill="1" applyAlignment="1">
      <alignment horizontal="center" vertical="center" wrapText="1"/>
    </xf>
    <xf numFmtId="49" fontId="81" fillId="0" borderId="2" xfId="0" applyNumberFormat="1" applyFont="1" applyFill="1" applyBorder="1" applyAlignment="1">
      <alignment horizontal="left" vertical="center" wrapText="1"/>
    </xf>
    <xf numFmtId="0" fontId="115" fillId="0" borderId="0" xfId="0" applyFont="1" applyFill="1" applyAlignment="1">
      <alignment vertical="center"/>
    </xf>
    <xf numFmtId="0" fontId="115" fillId="0" borderId="0" xfId="0" applyFont="1" applyFill="1" applyAlignment="1">
      <alignment vertical="top"/>
    </xf>
    <xf numFmtId="0" fontId="116" fillId="0" borderId="0" xfId="0" applyFont="1" applyFill="1" applyAlignment="1">
      <alignment horizontal="center" vertical="center"/>
    </xf>
    <xf numFmtId="0" fontId="116" fillId="0" borderId="0" xfId="0" applyFont="1" applyFill="1" applyAlignment="1">
      <alignment vertical="center"/>
    </xf>
    <xf numFmtId="0" fontId="117" fillId="0" borderId="19" xfId="2" applyFont="1" applyFill="1" applyBorder="1" applyAlignment="1">
      <alignment horizontal="left" vertical="center" wrapText="1"/>
    </xf>
    <xf numFmtId="169" fontId="117" fillId="0" borderId="2" xfId="1" applyNumberFormat="1" applyFont="1" applyFill="1" applyBorder="1" applyAlignment="1">
      <alignment horizontal="right" vertical="center"/>
    </xf>
    <xf numFmtId="169" fontId="117" fillId="0" borderId="2" xfId="1" applyNumberFormat="1" applyFont="1" applyFill="1" applyBorder="1" applyAlignment="1">
      <alignment vertical="center"/>
    </xf>
    <xf numFmtId="0" fontId="118" fillId="0" borderId="2" xfId="2" applyFont="1" applyFill="1" applyBorder="1" applyAlignment="1">
      <alignment vertical="center" wrapText="1"/>
    </xf>
    <xf numFmtId="169" fontId="118" fillId="0" borderId="2" xfId="1" applyNumberFormat="1" applyFont="1" applyFill="1" applyBorder="1" applyAlignment="1">
      <alignment vertical="center"/>
    </xf>
    <xf numFmtId="0" fontId="117" fillId="0" borderId="2" xfId="2" applyFont="1" applyFill="1" applyBorder="1" applyAlignment="1">
      <alignment vertical="center" wrapText="1"/>
    </xf>
    <xf numFmtId="0" fontId="119" fillId="0" borderId="0" xfId="0" applyFont="1" applyFill="1" applyAlignment="1">
      <alignment vertical="center"/>
    </xf>
    <xf numFmtId="0" fontId="119" fillId="0" borderId="0" xfId="0" applyFont="1" applyFill="1" applyAlignment="1"/>
    <xf numFmtId="0" fontId="120" fillId="0" borderId="0" xfId="2" applyFont="1" applyFill="1" applyAlignment="1"/>
    <xf numFmtId="0" fontId="121" fillId="0" borderId="0" xfId="1228" applyFont="1" applyFill="1" applyAlignment="1">
      <alignment vertical="center"/>
    </xf>
    <xf numFmtId="0" fontId="120" fillId="0" borderId="0" xfId="1228" applyFont="1" applyFill="1" applyAlignment="1">
      <alignment horizontal="center" vertical="center"/>
    </xf>
    <xf numFmtId="179" fontId="122" fillId="0" borderId="2" xfId="4" applyNumberFormat="1" applyFont="1" applyFill="1" applyBorder="1" applyAlignment="1">
      <alignment horizontal="center" vertical="center" wrapText="1"/>
    </xf>
    <xf numFmtId="179" fontId="123" fillId="0" borderId="0" xfId="0" applyNumberFormat="1" applyFont="1" applyFill="1" applyAlignment="1">
      <alignment vertical="center"/>
    </xf>
    <xf numFmtId="179" fontId="109" fillId="0" borderId="0" xfId="2" applyNumberFormat="1" applyFont="1" applyFill="1" applyAlignment="1"/>
    <xf numFmtId="179" fontId="124" fillId="0" borderId="0" xfId="0" applyNumberFormat="1" applyFont="1" applyFill="1" applyAlignment="1">
      <alignment vertical="center"/>
    </xf>
    <xf numFmtId="179" fontId="125" fillId="0" borderId="0" xfId="1228" applyNumberFormat="1" applyFont="1" applyFill="1" applyAlignment="1">
      <alignment vertical="center"/>
    </xf>
    <xf numFmtId="179" fontId="126" fillId="0" borderId="0" xfId="1228" applyNumberFormat="1" applyFont="1" applyFill="1" applyAlignment="1">
      <alignment horizontal="center" vertical="center"/>
    </xf>
    <xf numFmtId="179" fontId="122" fillId="0" borderId="18" xfId="4" applyNumberFormat="1" applyFont="1" applyFill="1" applyBorder="1" applyAlignment="1">
      <alignment vertical="center"/>
    </xf>
    <xf numFmtId="179" fontId="71" fillId="0" borderId="2" xfId="6" applyNumberFormat="1" applyFont="1" applyFill="1" applyBorder="1" applyAlignment="1">
      <alignment vertical="center"/>
    </xf>
    <xf numFmtId="179" fontId="122" fillId="0" borderId="2" xfId="0" applyNumberFormat="1" applyFont="1" applyFill="1" applyBorder="1" applyAlignment="1">
      <alignment vertical="center" wrapText="1"/>
    </xf>
    <xf numFmtId="179" fontId="70" fillId="0" borderId="2" xfId="6" applyNumberFormat="1" applyFont="1" applyFill="1" applyBorder="1" applyAlignment="1">
      <alignment vertical="center" wrapText="1"/>
    </xf>
    <xf numFmtId="0" fontId="63" fillId="0" borderId="0" xfId="0" applyFont="1" applyFill="1" applyBorder="1" applyAlignment="1">
      <alignment horizontal="right"/>
    </xf>
    <xf numFmtId="168" fontId="97" fillId="0" borderId="0" xfId="2" applyNumberFormat="1" applyFont="1" applyFill="1" applyBorder="1" applyAlignment="1">
      <alignment vertical="center"/>
    </xf>
    <xf numFmtId="0" fontId="127" fillId="0" borderId="0" xfId="2" applyFont="1" applyFill="1" applyBorder="1" applyAlignment="1">
      <alignment vertical="center"/>
    </xf>
    <xf numFmtId="0" fontId="127" fillId="3" borderId="0" xfId="2" applyFont="1" applyFill="1" applyBorder="1" applyAlignment="1">
      <alignment vertical="center"/>
    </xf>
    <xf numFmtId="0" fontId="114" fillId="0" borderId="20" xfId="2" applyFont="1" applyFill="1" applyBorder="1" applyAlignment="1">
      <alignment vertical="center" wrapText="1"/>
    </xf>
    <xf numFmtId="168" fontId="111" fillId="0" borderId="0" xfId="2" applyNumberFormat="1" applyFont="1" applyFill="1" applyBorder="1" applyAlignment="1">
      <alignment horizontal="right" vertical="center"/>
    </xf>
    <xf numFmtId="169" fontId="128" fillId="0" borderId="2" xfId="1" applyNumberFormat="1" applyFont="1" applyFill="1" applyBorder="1" applyAlignment="1">
      <alignment horizontal="right" vertical="center"/>
    </xf>
    <xf numFmtId="169" fontId="128" fillId="0" borderId="2" xfId="1" applyNumberFormat="1" applyFont="1" applyFill="1" applyBorder="1" applyAlignment="1">
      <alignment vertical="center"/>
    </xf>
    <xf numFmtId="179" fontId="128" fillId="0" borderId="2" xfId="6" applyNumberFormat="1" applyFont="1" applyFill="1" applyBorder="1" applyAlignment="1">
      <alignment vertical="center" wrapText="1"/>
    </xf>
    <xf numFmtId="169" fontId="129" fillId="0" borderId="2" xfId="1" applyNumberFormat="1" applyFont="1" applyFill="1" applyBorder="1" applyAlignment="1">
      <alignment horizontal="right" vertical="center"/>
    </xf>
    <xf numFmtId="169" fontId="129" fillId="0" borderId="2" xfId="1" applyNumberFormat="1" applyFont="1" applyFill="1" applyBorder="1" applyAlignment="1">
      <alignment horizontal="left" vertical="center" wrapText="1"/>
    </xf>
    <xf numFmtId="168" fontId="130" fillId="0" borderId="2" xfId="2" applyNumberFormat="1" applyFont="1" applyFill="1" applyBorder="1" applyAlignment="1">
      <alignment horizontal="center" vertical="center"/>
    </xf>
    <xf numFmtId="169" fontId="129" fillId="0" borderId="20" xfId="1" applyNumberFormat="1" applyFont="1" applyFill="1" applyBorder="1" applyAlignment="1">
      <alignment horizontal="left" vertical="center" wrapText="1"/>
    </xf>
    <xf numFmtId="168" fontId="131" fillId="4" borderId="2" xfId="2" applyNumberFormat="1" applyFont="1" applyFill="1" applyBorder="1" applyAlignment="1">
      <alignment horizontal="center" vertical="center"/>
    </xf>
    <xf numFmtId="169" fontId="129" fillId="0" borderId="2" xfId="1" applyNumberFormat="1" applyFont="1" applyFill="1" applyBorder="1" applyAlignment="1">
      <alignment vertical="center"/>
    </xf>
    <xf numFmtId="178" fontId="132" fillId="0" borderId="2" xfId="6" applyNumberFormat="1" applyFont="1" applyFill="1" applyBorder="1" applyAlignment="1">
      <alignment vertical="center"/>
    </xf>
    <xf numFmtId="178" fontId="129" fillId="0" borderId="2" xfId="1" applyNumberFormat="1" applyFont="1" applyFill="1" applyBorder="1" applyAlignment="1">
      <alignment horizontal="center" vertical="center"/>
    </xf>
    <xf numFmtId="173" fontId="129" fillId="0" borderId="2" xfId="1" applyNumberFormat="1" applyFont="1" applyFill="1" applyBorder="1" applyAlignment="1">
      <alignment horizontal="center" vertical="center"/>
    </xf>
    <xf numFmtId="179" fontId="133" fillId="0" borderId="2" xfId="1" applyNumberFormat="1" applyFont="1" applyFill="1" applyBorder="1" applyAlignment="1">
      <alignment vertical="center"/>
    </xf>
    <xf numFmtId="168" fontId="132" fillId="0" borderId="2" xfId="2" applyNumberFormat="1" applyFont="1" applyFill="1" applyBorder="1" applyAlignment="1">
      <alignment horizontal="center" vertical="center"/>
    </xf>
    <xf numFmtId="49" fontId="130" fillId="0" borderId="2" xfId="2" applyNumberFormat="1" applyFont="1" applyFill="1" applyBorder="1" applyAlignment="1">
      <alignment horizontal="center" vertical="center" wrapText="1"/>
    </xf>
    <xf numFmtId="0" fontId="130" fillId="0" borderId="2" xfId="2" applyFont="1" applyFill="1" applyBorder="1" applyAlignment="1">
      <alignment horizontal="left" vertical="center" wrapText="1"/>
    </xf>
    <xf numFmtId="170" fontId="130" fillId="0" borderId="2" xfId="2" applyNumberFormat="1" applyFont="1" applyFill="1" applyBorder="1" applyAlignment="1">
      <alignment horizontal="center" vertical="center"/>
    </xf>
    <xf numFmtId="0" fontId="134" fillId="0" borderId="2" xfId="4" applyNumberFormat="1" applyFont="1" applyFill="1" applyBorder="1" applyAlignment="1">
      <alignment horizontal="left" vertical="center" wrapText="1"/>
    </xf>
    <xf numFmtId="0" fontId="135" fillId="0" borderId="0" xfId="2" applyFont="1" applyFill="1" applyBorder="1" applyAlignment="1">
      <alignment vertical="center"/>
    </xf>
    <xf numFmtId="0" fontId="134" fillId="0" borderId="0" xfId="2" applyFont="1" applyFill="1" applyBorder="1" applyAlignment="1">
      <alignment vertical="center"/>
    </xf>
    <xf numFmtId="179" fontId="129" fillId="0" borderId="2" xfId="6" applyNumberFormat="1" applyFont="1" applyFill="1" applyBorder="1" applyAlignment="1">
      <alignment vertical="center" wrapText="1"/>
    </xf>
    <xf numFmtId="179" fontId="133" fillId="0" borderId="2" xfId="6" applyNumberFormat="1" applyFont="1" applyFill="1" applyBorder="1" applyAlignment="1">
      <alignment vertical="center"/>
    </xf>
    <xf numFmtId="169" fontId="134" fillId="0" borderId="0" xfId="4" applyNumberFormat="1" applyFont="1" applyFill="1" applyBorder="1" applyAlignment="1">
      <alignment horizontal="center" vertical="center"/>
    </xf>
    <xf numFmtId="169" fontId="136" fillId="0" borderId="2" xfId="4" applyNumberFormat="1" applyFont="1" applyFill="1" applyBorder="1" applyAlignment="1">
      <alignment horizontal="center" vertical="center" wrapText="1"/>
    </xf>
    <xf numFmtId="49" fontId="137" fillId="0" borderId="2" xfId="2" applyNumberFormat="1" applyFont="1" applyFill="1" applyBorder="1" applyAlignment="1">
      <alignment horizontal="center" vertical="center" wrapText="1"/>
    </xf>
    <xf numFmtId="169" fontId="134" fillId="0" borderId="2" xfId="4" applyNumberFormat="1" applyFont="1" applyFill="1" applyBorder="1" applyAlignment="1">
      <alignment horizontal="center" vertical="center"/>
    </xf>
    <xf numFmtId="168" fontId="131" fillId="5" borderId="2" xfId="2" applyNumberFormat="1" applyFont="1" applyFill="1" applyBorder="1" applyAlignment="1">
      <alignment horizontal="center" vertical="center"/>
    </xf>
    <xf numFmtId="168" fontId="131" fillId="3" borderId="2" xfId="2" applyNumberFormat="1" applyFont="1" applyFill="1" applyBorder="1" applyAlignment="1">
      <alignment horizontal="center" vertical="center"/>
    </xf>
    <xf numFmtId="168" fontId="131" fillId="4" borderId="2" xfId="4" applyNumberFormat="1" applyFont="1" applyFill="1" applyBorder="1" applyAlignment="1">
      <alignment horizontal="center" vertical="center"/>
    </xf>
    <xf numFmtId="168" fontId="132" fillId="0" borderId="2" xfId="4" applyNumberFormat="1" applyFont="1" applyFill="1" applyBorder="1" applyAlignment="1">
      <alignment horizontal="center" vertical="center"/>
    </xf>
    <xf numFmtId="168" fontId="131" fillId="4" borderId="2" xfId="5" applyNumberFormat="1" applyFont="1" applyFill="1" applyBorder="1" applyAlignment="1">
      <alignment horizontal="center" vertical="center" wrapText="1"/>
    </xf>
    <xf numFmtId="168" fontId="132" fillId="0" borderId="2" xfId="5" applyNumberFormat="1" applyFont="1" applyFill="1" applyBorder="1" applyAlignment="1">
      <alignment horizontal="center" vertical="center" wrapText="1"/>
    </xf>
    <xf numFmtId="170" fontId="131" fillId="4" borderId="2" xfId="4" applyNumberFormat="1" applyFont="1" applyFill="1" applyBorder="1" applyAlignment="1">
      <alignment horizontal="center" vertical="center" wrapText="1"/>
    </xf>
    <xf numFmtId="170" fontId="131" fillId="4" borderId="2" xfId="2" applyNumberFormat="1" applyFont="1" applyFill="1" applyBorder="1" applyAlignment="1">
      <alignment horizontal="center" vertical="center"/>
    </xf>
    <xf numFmtId="169" fontId="130" fillId="0" borderId="2" xfId="4" applyNumberFormat="1" applyFont="1" applyFill="1" applyBorder="1" applyAlignment="1">
      <alignment horizontal="center" vertical="center"/>
    </xf>
    <xf numFmtId="0" fontId="131" fillId="4" borderId="2" xfId="6" applyNumberFormat="1" applyFont="1" applyFill="1" applyBorder="1" applyAlignment="1">
      <alignment horizontal="center" vertical="center"/>
    </xf>
    <xf numFmtId="0" fontId="131" fillId="0" borderId="2" xfId="6" applyNumberFormat="1" applyFont="1" applyFill="1" applyBorder="1" applyAlignment="1">
      <alignment horizontal="center" vertical="center"/>
    </xf>
    <xf numFmtId="0" fontId="130" fillId="0" borderId="2" xfId="6" applyNumberFormat="1" applyFont="1" applyFill="1" applyBorder="1" applyAlignment="1">
      <alignment horizontal="center" vertical="center"/>
    </xf>
    <xf numFmtId="3" fontId="131" fillId="4" borderId="2" xfId="5" applyNumberFormat="1" applyFont="1" applyFill="1" applyBorder="1" applyAlignment="1">
      <alignment horizontal="center" vertical="center" wrapText="1"/>
    </xf>
    <xf numFmtId="3" fontId="130" fillId="0" borderId="2" xfId="5" applyNumberFormat="1" applyFont="1" applyFill="1" applyBorder="1" applyAlignment="1">
      <alignment horizontal="center" vertical="center" wrapText="1"/>
    </xf>
    <xf numFmtId="169" fontId="134" fillId="0" borderId="0" xfId="4" applyNumberFormat="1" applyFont="1" applyFill="1" applyAlignment="1">
      <alignment horizontal="center" vertical="center"/>
    </xf>
    <xf numFmtId="169" fontId="131" fillId="0" borderId="0" xfId="4" applyNumberFormat="1" applyFont="1" applyFill="1" applyBorder="1" applyAlignment="1">
      <alignment horizontal="center" vertical="center"/>
    </xf>
    <xf numFmtId="169" fontId="130" fillId="0" borderId="0" xfId="4" applyNumberFormat="1" applyFont="1" applyFill="1" applyBorder="1" applyAlignment="1">
      <alignment horizontal="left" vertical="center"/>
    </xf>
    <xf numFmtId="168" fontId="138" fillId="0" borderId="0" xfId="2" applyNumberFormat="1" applyFont="1" applyFill="1" applyBorder="1" applyAlignment="1">
      <alignment vertical="center"/>
    </xf>
    <xf numFmtId="49" fontId="138" fillId="0" borderId="0" xfId="2" applyNumberFormat="1" applyFont="1" applyFill="1" applyAlignment="1">
      <alignment horizontal="left" vertical="center"/>
    </xf>
    <xf numFmtId="169" fontId="138" fillId="0" borderId="0" xfId="4" applyNumberFormat="1" applyFont="1" applyFill="1" applyBorder="1" applyAlignment="1">
      <alignment horizontal="left" vertical="center"/>
    </xf>
    <xf numFmtId="169" fontId="138" fillId="0" borderId="0" xfId="4" applyNumberFormat="1" applyFont="1" applyFill="1" applyBorder="1" applyAlignment="1">
      <alignment horizontal="center" vertical="center"/>
    </xf>
    <xf numFmtId="169" fontId="139" fillId="0" borderId="0" xfId="4" applyNumberFormat="1" applyFont="1" applyFill="1" applyBorder="1" applyAlignment="1">
      <alignment horizontal="center" vertical="center"/>
    </xf>
    <xf numFmtId="169" fontId="134" fillId="0" borderId="0" xfId="4" applyNumberFormat="1" applyFont="1" applyFill="1" applyAlignment="1">
      <alignment horizontal="center" vertical="center" wrapText="1"/>
    </xf>
    <xf numFmtId="169" fontId="129" fillId="0" borderId="0" xfId="1" applyNumberFormat="1" applyFont="1" applyFill="1" applyBorder="1" applyAlignment="1">
      <alignment horizontal="right" vertical="center"/>
    </xf>
    <xf numFmtId="169" fontId="129" fillId="0" borderId="0" xfId="1" applyNumberFormat="1" applyFont="1" applyFill="1" applyBorder="1" applyAlignment="1">
      <alignment horizontal="left" vertical="center" wrapText="1"/>
    </xf>
    <xf numFmtId="169" fontId="114" fillId="0" borderId="0" xfId="1" applyNumberFormat="1" applyFont="1" applyFill="1" applyBorder="1" applyAlignment="1">
      <alignment horizontal="left" vertical="center" wrapText="1"/>
    </xf>
    <xf numFmtId="0" fontId="140" fillId="0" borderId="0" xfId="2" applyFont="1" applyFill="1" applyAlignment="1">
      <alignment horizontal="left" vertical="center" wrapText="1"/>
    </xf>
    <xf numFmtId="168" fontId="73" fillId="0" borderId="0" xfId="2" applyNumberFormat="1" applyFont="1" applyFill="1" applyBorder="1" applyAlignment="1">
      <alignment horizontal="left" vertical="center" wrapText="1"/>
    </xf>
    <xf numFmtId="168" fontId="73" fillId="0" borderId="0" xfId="2" applyNumberFormat="1" applyFont="1" applyFill="1" applyBorder="1" applyAlignment="1">
      <alignment horizontal="left" vertical="center"/>
    </xf>
    <xf numFmtId="168" fontId="86" fillId="0" borderId="0" xfId="7" applyNumberFormat="1" applyFont="1" applyFill="1" applyBorder="1" applyAlignment="1" applyProtection="1">
      <alignment horizontal="left" vertical="center"/>
    </xf>
    <xf numFmtId="168" fontId="87" fillId="0" borderId="0" xfId="2" applyNumberFormat="1" applyFont="1" applyFill="1" applyBorder="1" applyAlignment="1">
      <alignment horizontal="left" vertical="center"/>
    </xf>
    <xf numFmtId="0" fontId="78" fillId="0" borderId="2" xfId="5" applyFont="1" applyFill="1" applyBorder="1" applyAlignment="1">
      <alignment horizontal="center" vertical="center" wrapText="1"/>
    </xf>
    <xf numFmtId="49" fontId="78" fillId="0" borderId="2" xfId="2" applyNumberFormat="1" applyFont="1" applyFill="1" applyBorder="1" applyAlignment="1">
      <alignment horizontal="center" vertical="center" wrapText="1"/>
    </xf>
    <xf numFmtId="0" fontId="78" fillId="0" borderId="2" xfId="2" applyFont="1" applyFill="1" applyBorder="1" applyAlignment="1">
      <alignment horizontal="center" vertical="center" wrapText="1"/>
    </xf>
    <xf numFmtId="49" fontId="81" fillId="4" borderId="2" xfId="2" applyNumberFormat="1" applyFont="1" applyFill="1" applyBorder="1" applyAlignment="1">
      <alignment horizontal="center" vertical="center" wrapText="1"/>
    </xf>
    <xf numFmtId="0" fontId="81" fillId="4" borderId="2" xfId="2" applyFont="1" applyFill="1" applyBorder="1" applyAlignment="1">
      <alignment horizontal="left" vertical="center" wrapText="1"/>
    </xf>
    <xf numFmtId="0" fontId="76" fillId="0" borderId="0" xfId="5" applyFont="1" applyFill="1" applyAlignment="1">
      <alignment horizontal="left" vertical="center" wrapText="1"/>
    </xf>
    <xf numFmtId="169" fontId="73" fillId="0" borderId="0" xfId="4" applyNumberFormat="1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left"/>
    </xf>
    <xf numFmtId="0" fontId="66" fillId="0" borderId="0" xfId="2" applyFont="1" applyFill="1" applyAlignment="1">
      <alignment horizontal="center" vertical="center" wrapText="1"/>
    </xf>
    <xf numFmtId="0" fontId="66" fillId="0" borderId="0" xfId="2" applyFont="1" applyFill="1" applyAlignment="1">
      <alignment horizontal="center" vertical="top" wrapText="1"/>
    </xf>
  </cellXfs>
  <cellStyles count="1503">
    <cellStyle name="_ЗРК№256 от 29.03.2010 прил1 рус" xfId="8" xr:uid="{00000000-0005-0000-0000-000000000000}"/>
    <cellStyle name="_ОТ АСИИ" xfId="9" xr:uid="{00000000-0005-0000-0000-000001000000}"/>
    <cellStyle name="_Перечень бип 2011-2013 гг 22.11.2010" xfId="10" xr:uid="{00000000-0005-0000-0000-000002000000}"/>
    <cellStyle name="_после корректоров Приложения 1-4, 6-11 (рус)" xfId="11" xr:uid="{00000000-0005-0000-0000-000003000000}"/>
    <cellStyle name="_Приложение 2 от 15.12.2010 г." xfId="12" xr:uid="{00000000-0005-0000-0000-000004000000}"/>
    <cellStyle name="_приложение 4 (рус)" xfId="13" xr:uid="{00000000-0005-0000-0000-000005000000}"/>
    <cellStyle name="_Прлиложения БИП рус,каз 1,20,21" xfId="14" xr:uid="{00000000-0005-0000-0000-000006000000}"/>
    <cellStyle name="_ПРОБЛЕМНЫЕ  2012-2014 (22.09.11)" xfId="15" xr:uid="{00000000-0005-0000-0000-000007000000}"/>
    <cellStyle name="_Свод численность на 2011 год 31.07.10" xfId="16" xr:uid="{00000000-0005-0000-0000-000008000000}"/>
    <cellStyle name="20% - Акцент1 2" xfId="17" xr:uid="{00000000-0005-0000-0000-000009000000}"/>
    <cellStyle name="20% — акцент1 2" xfId="18" xr:uid="{00000000-0005-0000-0000-00000A000000}"/>
    <cellStyle name="20% - Акцент1 2 2" xfId="19" xr:uid="{00000000-0005-0000-0000-00000B000000}"/>
    <cellStyle name="20% - Акцент1 2 2 2" xfId="20" xr:uid="{00000000-0005-0000-0000-00000C000000}"/>
    <cellStyle name="20% - Акцент1 2 2 2 2" xfId="21" xr:uid="{00000000-0005-0000-0000-00000D000000}"/>
    <cellStyle name="20% - Акцент1 2 2 2 2 2" xfId="22" xr:uid="{00000000-0005-0000-0000-00000E000000}"/>
    <cellStyle name="20% - Акцент1 2 2 2 3" xfId="23" xr:uid="{00000000-0005-0000-0000-00000F000000}"/>
    <cellStyle name="20% - Акцент1 2 2 3" xfId="24" xr:uid="{00000000-0005-0000-0000-000010000000}"/>
    <cellStyle name="20% - Акцент1 2 2 3 2" xfId="25" xr:uid="{00000000-0005-0000-0000-000011000000}"/>
    <cellStyle name="20% - Акцент1 2 2 4" xfId="26" xr:uid="{00000000-0005-0000-0000-000012000000}"/>
    <cellStyle name="20% - Акцент1 2 2_План финансирования на 2013 год" xfId="27" xr:uid="{00000000-0005-0000-0000-000013000000}"/>
    <cellStyle name="20% - Акцент1 2 3" xfId="28" xr:uid="{00000000-0005-0000-0000-000014000000}"/>
    <cellStyle name="20% - Акцент1 2 3 2" xfId="29" xr:uid="{00000000-0005-0000-0000-000015000000}"/>
    <cellStyle name="20% - Акцент1 2 3 2 2" xfId="30" xr:uid="{00000000-0005-0000-0000-000016000000}"/>
    <cellStyle name="20% - Акцент1 2 3 3" xfId="31" xr:uid="{00000000-0005-0000-0000-000017000000}"/>
    <cellStyle name="20% - Акцент1 2 4" xfId="32" xr:uid="{00000000-0005-0000-0000-000018000000}"/>
    <cellStyle name="20% - Акцент1 2 4 2" xfId="33" xr:uid="{00000000-0005-0000-0000-000019000000}"/>
    <cellStyle name="20% - Акцент1 2 4 3" xfId="34" xr:uid="{00000000-0005-0000-0000-00001A000000}"/>
    <cellStyle name="20% - Акцент1 2 5" xfId="35" xr:uid="{00000000-0005-0000-0000-00001B000000}"/>
    <cellStyle name="20% - Акцент1 2 6" xfId="36" xr:uid="{00000000-0005-0000-0000-00001C000000}"/>
    <cellStyle name="20% - Акцент1 2_Август по объектно" xfId="37" xr:uid="{00000000-0005-0000-0000-00001D000000}"/>
    <cellStyle name="20% - Акцент1 3" xfId="38" xr:uid="{00000000-0005-0000-0000-00001E000000}"/>
    <cellStyle name="20% - Акцент1 3 2" xfId="39" xr:uid="{00000000-0005-0000-0000-00001F000000}"/>
    <cellStyle name="20% - Акцент1 4" xfId="40" xr:uid="{00000000-0005-0000-0000-000020000000}"/>
    <cellStyle name="20% - Акцент1 4 2" xfId="41" xr:uid="{00000000-0005-0000-0000-000021000000}"/>
    <cellStyle name="20% - Акцент2 2" xfId="42" xr:uid="{00000000-0005-0000-0000-000022000000}"/>
    <cellStyle name="20% — акцент2 2" xfId="43" xr:uid="{00000000-0005-0000-0000-000023000000}"/>
    <cellStyle name="20% - Акцент2 2 2" xfId="44" xr:uid="{00000000-0005-0000-0000-000024000000}"/>
    <cellStyle name="20% - Акцент2 2 2 2" xfId="45" xr:uid="{00000000-0005-0000-0000-000025000000}"/>
    <cellStyle name="20% - Акцент2 2 2 2 2" xfId="46" xr:uid="{00000000-0005-0000-0000-000026000000}"/>
    <cellStyle name="20% - Акцент2 2 2 2 2 2" xfId="47" xr:uid="{00000000-0005-0000-0000-000027000000}"/>
    <cellStyle name="20% - Акцент2 2 2 2 3" xfId="48" xr:uid="{00000000-0005-0000-0000-000028000000}"/>
    <cellStyle name="20% - Акцент2 2 2 3" xfId="49" xr:uid="{00000000-0005-0000-0000-000029000000}"/>
    <cellStyle name="20% - Акцент2 2 2 3 2" xfId="50" xr:uid="{00000000-0005-0000-0000-00002A000000}"/>
    <cellStyle name="20% - Акцент2 2 2 4" xfId="51" xr:uid="{00000000-0005-0000-0000-00002B000000}"/>
    <cellStyle name="20% - Акцент2 2 2_План финансирования на 2013 год" xfId="52" xr:uid="{00000000-0005-0000-0000-00002C000000}"/>
    <cellStyle name="20% - Акцент2 2 3" xfId="53" xr:uid="{00000000-0005-0000-0000-00002D000000}"/>
    <cellStyle name="20% - Акцент2 2 3 2" xfId="54" xr:uid="{00000000-0005-0000-0000-00002E000000}"/>
    <cellStyle name="20% - Акцент2 2 3 2 2" xfId="55" xr:uid="{00000000-0005-0000-0000-00002F000000}"/>
    <cellStyle name="20% - Акцент2 2 3 3" xfId="56" xr:uid="{00000000-0005-0000-0000-000030000000}"/>
    <cellStyle name="20% - Акцент2 2 4" xfId="57" xr:uid="{00000000-0005-0000-0000-000031000000}"/>
    <cellStyle name="20% - Акцент2 2 4 2" xfId="58" xr:uid="{00000000-0005-0000-0000-000032000000}"/>
    <cellStyle name="20% - Акцент2 2 4 3" xfId="59" xr:uid="{00000000-0005-0000-0000-000033000000}"/>
    <cellStyle name="20% - Акцент2 2 5" xfId="60" xr:uid="{00000000-0005-0000-0000-000034000000}"/>
    <cellStyle name="20% - Акцент2 2 6" xfId="61" xr:uid="{00000000-0005-0000-0000-000035000000}"/>
    <cellStyle name="20% - Акцент2 2_План финансирования на 2013 год" xfId="62" xr:uid="{00000000-0005-0000-0000-000036000000}"/>
    <cellStyle name="20% - Акцент2 3" xfId="63" xr:uid="{00000000-0005-0000-0000-000037000000}"/>
    <cellStyle name="20% - Акцент2 3 2" xfId="64" xr:uid="{00000000-0005-0000-0000-000038000000}"/>
    <cellStyle name="20% - Акцент2 4" xfId="65" xr:uid="{00000000-0005-0000-0000-000039000000}"/>
    <cellStyle name="20% - Акцент2 4 2" xfId="66" xr:uid="{00000000-0005-0000-0000-00003A000000}"/>
    <cellStyle name="20% - Акцент3 2" xfId="67" xr:uid="{00000000-0005-0000-0000-00003B000000}"/>
    <cellStyle name="20% — акцент3 2" xfId="68" xr:uid="{00000000-0005-0000-0000-00003C000000}"/>
    <cellStyle name="20% - Акцент3 2 2" xfId="69" xr:uid="{00000000-0005-0000-0000-00003D000000}"/>
    <cellStyle name="20% - Акцент3 2 2 2" xfId="70" xr:uid="{00000000-0005-0000-0000-00003E000000}"/>
    <cellStyle name="20% - Акцент3 2 2 2 2" xfId="71" xr:uid="{00000000-0005-0000-0000-00003F000000}"/>
    <cellStyle name="20% - Акцент3 2 2 2 2 2" xfId="72" xr:uid="{00000000-0005-0000-0000-000040000000}"/>
    <cellStyle name="20% - Акцент3 2 2 2 3" xfId="73" xr:uid="{00000000-0005-0000-0000-000041000000}"/>
    <cellStyle name="20% - Акцент3 2 2 3" xfId="74" xr:uid="{00000000-0005-0000-0000-000042000000}"/>
    <cellStyle name="20% - Акцент3 2 2 3 2" xfId="75" xr:uid="{00000000-0005-0000-0000-000043000000}"/>
    <cellStyle name="20% - Акцент3 2 2 4" xfId="76" xr:uid="{00000000-0005-0000-0000-000044000000}"/>
    <cellStyle name="20% - Акцент3 2 2_План финансирования на 2013 год" xfId="77" xr:uid="{00000000-0005-0000-0000-000045000000}"/>
    <cellStyle name="20% - Акцент3 2 3" xfId="78" xr:uid="{00000000-0005-0000-0000-000046000000}"/>
    <cellStyle name="20% - Акцент3 2 3 2" xfId="79" xr:uid="{00000000-0005-0000-0000-000047000000}"/>
    <cellStyle name="20% - Акцент3 2 3 2 2" xfId="80" xr:uid="{00000000-0005-0000-0000-000048000000}"/>
    <cellStyle name="20% - Акцент3 2 3 3" xfId="81" xr:uid="{00000000-0005-0000-0000-000049000000}"/>
    <cellStyle name="20% - Акцент3 2 4" xfId="82" xr:uid="{00000000-0005-0000-0000-00004A000000}"/>
    <cellStyle name="20% - Акцент3 2 4 2" xfId="83" xr:uid="{00000000-0005-0000-0000-00004B000000}"/>
    <cellStyle name="20% - Акцент3 2 4 3" xfId="84" xr:uid="{00000000-0005-0000-0000-00004C000000}"/>
    <cellStyle name="20% - Акцент3 2 5" xfId="85" xr:uid="{00000000-0005-0000-0000-00004D000000}"/>
    <cellStyle name="20% - Акцент3 2 6" xfId="86" xr:uid="{00000000-0005-0000-0000-00004E000000}"/>
    <cellStyle name="20% - Акцент3 2_Август по объектно" xfId="87" xr:uid="{00000000-0005-0000-0000-00004F000000}"/>
    <cellStyle name="20% - Акцент3 3" xfId="88" xr:uid="{00000000-0005-0000-0000-000050000000}"/>
    <cellStyle name="20% - Акцент3 3 2" xfId="89" xr:uid="{00000000-0005-0000-0000-000051000000}"/>
    <cellStyle name="20% - Акцент3 4" xfId="90" xr:uid="{00000000-0005-0000-0000-000052000000}"/>
    <cellStyle name="20% - Акцент3 4 2" xfId="91" xr:uid="{00000000-0005-0000-0000-000053000000}"/>
    <cellStyle name="20% - Акцент4 2" xfId="92" xr:uid="{00000000-0005-0000-0000-000054000000}"/>
    <cellStyle name="20% — акцент4 2" xfId="93" xr:uid="{00000000-0005-0000-0000-000055000000}"/>
    <cellStyle name="20% - Акцент4 2 2" xfId="94" xr:uid="{00000000-0005-0000-0000-000056000000}"/>
    <cellStyle name="20% - Акцент4 2 2 2" xfId="95" xr:uid="{00000000-0005-0000-0000-000057000000}"/>
    <cellStyle name="20% - Акцент4 2 2 2 2" xfId="96" xr:uid="{00000000-0005-0000-0000-000058000000}"/>
    <cellStyle name="20% - Акцент4 2 2 2 2 2" xfId="97" xr:uid="{00000000-0005-0000-0000-000059000000}"/>
    <cellStyle name="20% - Акцент4 2 2 2 3" xfId="98" xr:uid="{00000000-0005-0000-0000-00005A000000}"/>
    <cellStyle name="20% - Акцент4 2 2 3" xfId="99" xr:uid="{00000000-0005-0000-0000-00005B000000}"/>
    <cellStyle name="20% - Акцент4 2 2 3 2" xfId="100" xr:uid="{00000000-0005-0000-0000-00005C000000}"/>
    <cellStyle name="20% - Акцент4 2 2 4" xfId="101" xr:uid="{00000000-0005-0000-0000-00005D000000}"/>
    <cellStyle name="20% - Акцент4 2 2_План финансирования на 2013 год" xfId="102" xr:uid="{00000000-0005-0000-0000-00005E000000}"/>
    <cellStyle name="20% - Акцент4 2 3" xfId="103" xr:uid="{00000000-0005-0000-0000-00005F000000}"/>
    <cellStyle name="20% - Акцент4 2 3 2" xfId="104" xr:uid="{00000000-0005-0000-0000-000060000000}"/>
    <cellStyle name="20% - Акцент4 2 3 2 2" xfId="105" xr:uid="{00000000-0005-0000-0000-000061000000}"/>
    <cellStyle name="20% - Акцент4 2 3 3" xfId="106" xr:uid="{00000000-0005-0000-0000-000062000000}"/>
    <cellStyle name="20% - Акцент4 2 4" xfId="107" xr:uid="{00000000-0005-0000-0000-000063000000}"/>
    <cellStyle name="20% - Акцент4 2 4 2" xfId="108" xr:uid="{00000000-0005-0000-0000-000064000000}"/>
    <cellStyle name="20% - Акцент4 2 4 3" xfId="109" xr:uid="{00000000-0005-0000-0000-000065000000}"/>
    <cellStyle name="20% - Акцент4 2 5" xfId="110" xr:uid="{00000000-0005-0000-0000-000066000000}"/>
    <cellStyle name="20% - Акцент4 2 6" xfId="111" xr:uid="{00000000-0005-0000-0000-000067000000}"/>
    <cellStyle name="20% - Акцент4 2_План финансирования на 2013 год" xfId="112" xr:uid="{00000000-0005-0000-0000-000068000000}"/>
    <cellStyle name="20% - Акцент4 3" xfId="113" xr:uid="{00000000-0005-0000-0000-000069000000}"/>
    <cellStyle name="20% - Акцент4 3 2" xfId="114" xr:uid="{00000000-0005-0000-0000-00006A000000}"/>
    <cellStyle name="20% - Акцент4 4" xfId="115" xr:uid="{00000000-0005-0000-0000-00006B000000}"/>
    <cellStyle name="20% - Акцент4 4 2" xfId="116" xr:uid="{00000000-0005-0000-0000-00006C000000}"/>
    <cellStyle name="20% - Акцент5 2" xfId="117" xr:uid="{00000000-0005-0000-0000-00006D000000}"/>
    <cellStyle name="20% — акцент5 2" xfId="118" xr:uid="{00000000-0005-0000-0000-00006E000000}"/>
    <cellStyle name="20% - Акцент5 2 2" xfId="119" xr:uid="{00000000-0005-0000-0000-00006F000000}"/>
    <cellStyle name="20% - Акцент5 2 2 2" xfId="120" xr:uid="{00000000-0005-0000-0000-000070000000}"/>
    <cellStyle name="20% - Акцент5 2 2 2 2" xfId="121" xr:uid="{00000000-0005-0000-0000-000071000000}"/>
    <cellStyle name="20% - Акцент5 2 2 2 2 2" xfId="122" xr:uid="{00000000-0005-0000-0000-000072000000}"/>
    <cellStyle name="20% - Акцент5 2 2 2 3" xfId="123" xr:uid="{00000000-0005-0000-0000-000073000000}"/>
    <cellStyle name="20% - Акцент5 2 2 3" xfId="124" xr:uid="{00000000-0005-0000-0000-000074000000}"/>
    <cellStyle name="20% - Акцент5 2 2 3 2" xfId="125" xr:uid="{00000000-0005-0000-0000-000075000000}"/>
    <cellStyle name="20% - Акцент5 2 2 4" xfId="126" xr:uid="{00000000-0005-0000-0000-000076000000}"/>
    <cellStyle name="20% - Акцент5 2 2_План финансирования на 2013 год" xfId="127" xr:uid="{00000000-0005-0000-0000-000077000000}"/>
    <cellStyle name="20% - Акцент5 2 3" xfId="128" xr:uid="{00000000-0005-0000-0000-000078000000}"/>
    <cellStyle name="20% - Акцент5 2 3 2" xfId="129" xr:uid="{00000000-0005-0000-0000-000079000000}"/>
    <cellStyle name="20% - Акцент5 2 3 2 2" xfId="130" xr:uid="{00000000-0005-0000-0000-00007A000000}"/>
    <cellStyle name="20% - Акцент5 2 3 3" xfId="131" xr:uid="{00000000-0005-0000-0000-00007B000000}"/>
    <cellStyle name="20% - Акцент5 2 4" xfId="132" xr:uid="{00000000-0005-0000-0000-00007C000000}"/>
    <cellStyle name="20% - Акцент5 2 4 2" xfId="133" xr:uid="{00000000-0005-0000-0000-00007D000000}"/>
    <cellStyle name="20% - Акцент5 2 4 3" xfId="134" xr:uid="{00000000-0005-0000-0000-00007E000000}"/>
    <cellStyle name="20% - Акцент5 2 5" xfId="135" xr:uid="{00000000-0005-0000-0000-00007F000000}"/>
    <cellStyle name="20% - Акцент5 2 6" xfId="136" xr:uid="{00000000-0005-0000-0000-000080000000}"/>
    <cellStyle name="20% - Акцент5 2_План финансирования на 2013 год" xfId="137" xr:uid="{00000000-0005-0000-0000-000081000000}"/>
    <cellStyle name="20% - Акцент5 3" xfId="138" xr:uid="{00000000-0005-0000-0000-000082000000}"/>
    <cellStyle name="20% - Акцент5 3 2" xfId="139" xr:uid="{00000000-0005-0000-0000-000083000000}"/>
    <cellStyle name="20% - Акцент5 4" xfId="140" xr:uid="{00000000-0005-0000-0000-000084000000}"/>
    <cellStyle name="20% - Акцент5 4 2" xfId="141" xr:uid="{00000000-0005-0000-0000-000085000000}"/>
    <cellStyle name="20% - Акцент6 2" xfId="142" xr:uid="{00000000-0005-0000-0000-000086000000}"/>
    <cellStyle name="20% — акцент6 2" xfId="143" xr:uid="{00000000-0005-0000-0000-000087000000}"/>
    <cellStyle name="20% - Акцент6 2 2" xfId="144" xr:uid="{00000000-0005-0000-0000-000088000000}"/>
    <cellStyle name="20% - Акцент6 2 2 2" xfId="145" xr:uid="{00000000-0005-0000-0000-000089000000}"/>
    <cellStyle name="20% - Акцент6 2 2 2 2" xfId="146" xr:uid="{00000000-0005-0000-0000-00008A000000}"/>
    <cellStyle name="20% - Акцент6 2 2 2 2 2" xfId="147" xr:uid="{00000000-0005-0000-0000-00008B000000}"/>
    <cellStyle name="20% - Акцент6 2 2 2 3" xfId="148" xr:uid="{00000000-0005-0000-0000-00008C000000}"/>
    <cellStyle name="20% - Акцент6 2 2 3" xfId="149" xr:uid="{00000000-0005-0000-0000-00008D000000}"/>
    <cellStyle name="20% - Акцент6 2 2 3 2" xfId="150" xr:uid="{00000000-0005-0000-0000-00008E000000}"/>
    <cellStyle name="20% - Акцент6 2 2 4" xfId="151" xr:uid="{00000000-0005-0000-0000-00008F000000}"/>
    <cellStyle name="20% - Акцент6 2 2_План финансирования на 2013 год" xfId="152" xr:uid="{00000000-0005-0000-0000-000090000000}"/>
    <cellStyle name="20% - Акцент6 2 3" xfId="153" xr:uid="{00000000-0005-0000-0000-000091000000}"/>
    <cellStyle name="20% - Акцент6 2 3 2" xfId="154" xr:uid="{00000000-0005-0000-0000-000092000000}"/>
    <cellStyle name="20% - Акцент6 2 3 2 2" xfId="155" xr:uid="{00000000-0005-0000-0000-000093000000}"/>
    <cellStyle name="20% - Акцент6 2 3 3" xfId="156" xr:uid="{00000000-0005-0000-0000-000094000000}"/>
    <cellStyle name="20% - Акцент6 2 4" xfId="157" xr:uid="{00000000-0005-0000-0000-000095000000}"/>
    <cellStyle name="20% - Акцент6 2 4 2" xfId="158" xr:uid="{00000000-0005-0000-0000-000096000000}"/>
    <cellStyle name="20% - Акцент6 2 4 3" xfId="159" xr:uid="{00000000-0005-0000-0000-000097000000}"/>
    <cellStyle name="20% - Акцент6 2 5" xfId="160" xr:uid="{00000000-0005-0000-0000-000098000000}"/>
    <cellStyle name="20% - Акцент6 2 6" xfId="161" xr:uid="{00000000-0005-0000-0000-000099000000}"/>
    <cellStyle name="20% - Акцент6 2_Август по объектно" xfId="162" xr:uid="{00000000-0005-0000-0000-00009A000000}"/>
    <cellStyle name="20% - Акцент6 3" xfId="163" xr:uid="{00000000-0005-0000-0000-00009B000000}"/>
    <cellStyle name="20% - Акцент6 3 2" xfId="164" xr:uid="{00000000-0005-0000-0000-00009C000000}"/>
    <cellStyle name="20% - Акцент6 4" xfId="165" xr:uid="{00000000-0005-0000-0000-00009D000000}"/>
    <cellStyle name="20% - Акцент6 4 2" xfId="166" xr:uid="{00000000-0005-0000-0000-00009E000000}"/>
    <cellStyle name="40% - Акцент1 2" xfId="167" xr:uid="{00000000-0005-0000-0000-00009F000000}"/>
    <cellStyle name="40% — акцент1 2" xfId="168" xr:uid="{00000000-0005-0000-0000-0000A0000000}"/>
    <cellStyle name="40% - Акцент1 2 2" xfId="169" xr:uid="{00000000-0005-0000-0000-0000A1000000}"/>
    <cellStyle name="40% - Акцент1 2 2 2" xfId="170" xr:uid="{00000000-0005-0000-0000-0000A2000000}"/>
    <cellStyle name="40% - Акцент1 2 2 2 2" xfId="171" xr:uid="{00000000-0005-0000-0000-0000A3000000}"/>
    <cellStyle name="40% - Акцент1 2 2 2 2 2" xfId="172" xr:uid="{00000000-0005-0000-0000-0000A4000000}"/>
    <cellStyle name="40% - Акцент1 2 2 2 3" xfId="173" xr:uid="{00000000-0005-0000-0000-0000A5000000}"/>
    <cellStyle name="40% - Акцент1 2 2 3" xfId="174" xr:uid="{00000000-0005-0000-0000-0000A6000000}"/>
    <cellStyle name="40% - Акцент1 2 2 3 2" xfId="175" xr:uid="{00000000-0005-0000-0000-0000A7000000}"/>
    <cellStyle name="40% - Акцент1 2 2 4" xfId="176" xr:uid="{00000000-0005-0000-0000-0000A8000000}"/>
    <cellStyle name="40% - Акцент1 2 2_План финансирования на 2013 год" xfId="177" xr:uid="{00000000-0005-0000-0000-0000A9000000}"/>
    <cellStyle name="40% - Акцент1 2 3" xfId="178" xr:uid="{00000000-0005-0000-0000-0000AA000000}"/>
    <cellStyle name="40% - Акцент1 2 3 2" xfId="179" xr:uid="{00000000-0005-0000-0000-0000AB000000}"/>
    <cellStyle name="40% - Акцент1 2 3 2 2" xfId="180" xr:uid="{00000000-0005-0000-0000-0000AC000000}"/>
    <cellStyle name="40% - Акцент1 2 3 3" xfId="181" xr:uid="{00000000-0005-0000-0000-0000AD000000}"/>
    <cellStyle name="40% - Акцент1 2 4" xfId="182" xr:uid="{00000000-0005-0000-0000-0000AE000000}"/>
    <cellStyle name="40% - Акцент1 2 4 2" xfId="183" xr:uid="{00000000-0005-0000-0000-0000AF000000}"/>
    <cellStyle name="40% - Акцент1 2 4 3" xfId="184" xr:uid="{00000000-0005-0000-0000-0000B0000000}"/>
    <cellStyle name="40% - Акцент1 2 5" xfId="185" xr:uid="{00000000-0005-0000-0000-0000B1000000}"/>
    <cellStyle name="40% - Акцент1 2 6" xfId="186" xr:uid="{00000000-0005-0000-0000-0000B2000000}"/>
    <cellStyle name="40% - Акцент1 2_План финансирования на 2013 год" xfId="187" xr:uid="{00000000-0005-0000-0000-0000B3000000}"/>
    <cellStyle name="40% - Акцент1 3" xfId="188" xr:uid="{00000000-0005-0000-0000-0000B4000000}"/>
    <cellStyle name="40% - Акцент1 3 2" xfId="189" xr:uid="{00000000-0005-0000-0000-0000B5000000}"/>
    <cellStyle name="40% - Акцент1 4" xfId="190" xr:uid="{00000000-0005-0000-0000-0000B6000000}"/>
    <cellStyle name="40% - Акцент1 4 2" xfId="191" xr:uid="{00000000-0005-0000-0000-0000B7000000}"/>
    <cellStyle name="40% - Акцент2 2" xfId="192" xr:uid="{00000000-0005-0000-0000-0000B8000000}"/>
    <cellStyle name="40% — акцент2 2" xfId="193" xr:uid="{00000000-0005-0000-0000-0000B9000000}"/>
    <cellStyle name="40% - Акцент2 2 2" xfId="194" xr:uid="{00000000-0005-0000-0000-0000BA000000}"/>
    <cellStyle name="40% - Акцент2 2 2 2" xfId="195" xr:uid="{00000000-0005-0000-0000-0000BB000000}"/>
    <cellStyle name="40% - Акцент2 2 2 2 2" xfId="196" xr:uid="{00000000-0005-0000-0000-0000BC000000}"/>
    <cellStyle name="40% - Акцент2 2 2 2 2 2" xfId="197" xr:uid="{00000000-0005-0000-0000-0000BD000000}"/>
    <cellStyle name="40% - Акцент2 2 2 2 3" xfId="198" xr:uid="{00000000-0005-0000-0000-0000BE000000}"/>
    <cellStyle name="40% - Акцент2 2 2 3" xfId="199" xr:uid="{00000000-0005-0000-0000-0000BF000000}"/>
    <cellStyle name="40% - Акцент2 2 2 3 2" xfId="200" xr:uid="{00000000-0005-0000-0000-0000C0000000}"/>
    <cellStyle name="40% - Акцент2 2 2 4" xfId="201" xr:uid="{00000000-0005-0000-0000-0000C1000000}"/>
    <cellStyle name="40% - Акцент2 2 2_План финансирования на 2013 год" xfId="202" xr:uid="{00000000-0005-0000-0000-0000C2000000}"/>
    <cellStyle name="40% - Акцент2 2 3" xfId="203" xr:uid="{00000000-0005-0000-0000-0000C3000000}"/>
    <cellStyle name="40% - Акцент2 2 3 2" xfId="204" xr:uid="{00000000-0005-0000-0000-0000C4000000}"/>
    <cellStyle name="40% - Акцент2 2 3 2 2" xfId="205" xr:uid="{00000000-0005-0000-0000-0000C5000000}"/>
    <cellStyle name="40% - Акцент2 2 3 3" xfId="206" xr:uid="{00000000-0005-0000-0000-0000C6000000}"/>
    <cellStyle name="40% - Акцент2 2 4" xfId="207" xr:uid="{00000000-0005-0000-0000-0000C7000000}"/>
    <cellStyle name="40% - Акцент2 2 4 2" xfId="208" xr:uid="{00000000-0005-0000-0000-0000C8000000}"/>
    <cellStyle name="40% - Акцент2 2 4 3" xfId="209" xr:uid="{00000000-0005-0000-0000-0000C9000000}"/>
    <cellStyle name="40% - Акцент2 2 5" xfId="210" xr:uid="{00000000-0005-0000-0000-0000CA000000}"/>
    <cellStyle name="40% - Акцент2 2 6" xfId="211" xr:uid="{00000000-0005-0000-0000-0000CB000000}"/>
    <cellStyle name="40% - Акцент2 2_План финансирования на 2013 год" xfId="212" xr:uid="{00000000-0005-0000-0000-0000CC000000}"/>
    <cellStyle name="40% - Акцент2 3" xfId="213" xr:uid="{00000000-0005-0000-0000-0000CD000000}"/>
    <cellStyle name="40% - Акцент2 3 2" xfId="214" xr:uid="{00000000-0005-0000-0000-0000CE000000}"/>
    <cellStyle name="40% - Акцент2 4" xfId="215" xr:uid="{00000000-0005-0000-0000-0000CF000000}"/>
    <cellStyle name="40% - Акцент2 4 2" xfId="216" xr:uid="{00000000-0005-0000-0000-0000D0000000}"/>
    <cellStyle name="40% - Акцент3 2" xfId="217" xr:uid="{00000000-0005-0000-0000-0000D1000000}"/>
    <cellStyle name="40% — акцент3 2" xfId="218" xr:uid="{00000000-0005-0000-0000-0000D2000000}"/>
    <cellStyle name="40% - Акцент3 2 2" xfId="219" xr:uid="{00000000-0005-0000-0000-0000D3000000}"/>
    <cellStyle name="40% - Акцент3 2 2 2" xfId="220" xr:uid="{00000000-0005-0000-0000-0000D4000000}"/>
    <cellStyle name="40% - Акцент3 2 2 2 2" xfId="221" xr:uid="{00000000-0005-0000-0000-0000D5000000}"/>
    <cellStyle name="40% - Акцент3 2 2 2 2 2" xfId="222" xr:uid="{00000000-0005-0000-0000-0000D6000000}"/>
    <cellStyle name="40% - Акцент3 2 2 2 3" xfId="223" xr:uid="{00000000-0005-0000-0000-0000D7000000}"/>
    <cellStyle name="40% - Акцент3 2 2 3" xfId="224" xr:uid="{00000000-0005-0000-0000-0000D8000000}"/>
    <cellStyle name="40% - Акцент3 2 2 3 2" xfId="225" xr:uid="{00000000-0005-0000-0000-0000D9000000}"/>
    <cellStyle name="40% - Акцент3 2 2 4" xfId="226" xr:uid="{00000000-0005-0000-0000-0000DA000000}"/>
    <cellStyle name="40% - Акцент3 2 2_План финансирования на 2013 год" xfId="227" xr:uid="{00000000-0005-0000-0000-0000DB000000}"/>
    <cellStyle name="40% - Акцент3 2 3" xfId="228" xr:uid="{00000000-0005-0000-0000-0000DC000000}"/>
    <cellStyle name="40% - Акцент3 2 3 2" xfId="229" xr:uid="{00000000-0005-0000-0000-0000DD000000}"/>
    <cellStyle name="40% - Акцент3 2 3 2 2" xfId="230" xr:uid="{00000000-0005-0000-0000-0000DE000000}"/>
    <cellStyle name="40% - Акцент3 2 3 3" xfId="231" xr:uid="{00000000-0005-0000-0000-0000DF000000}"/>
    <cellStyle name="40% - Акцент3 2 4" xfId="232" xr:uid="{00000000-0005-0000-0000-0000E0000000}"/>
    <cellStyle name="40% - Акцент3 2 4 2" xfId="233" xr:uid="{00000000-0005-0000-0000-0000E1000000}"/>
    <cellStyle name="40% - Акцент3 2 4 3" xfId="234" xr:uid="{00000000-0005-0000-0000-0000E2000000}"/>
    <cellStyle name="40% - Акцент3 2 5" xfId="235" xr:uid="{00000000-0005-0000-0000-0000E3000000}"/>
    <cellStyle name="40% - Акцент3 2 6" xfId="236" xr:uid="{00000000-0005-0000-0000-0000E4000000}"/>
    <cellStyle name="40% - Акцент3 2_Август по объектно" xfId="237" xr:uid="{00000000-0005-0000-0000-0000E5000000}"/>
    <cellStyle name="40% - Акцент3 3" xfId="238" xr:uid="{00000000-0005-0000-0000-0000E6000000}"/>
    <cellStyle name="40% - Акцент3 3 2" xfId="239" xr:uid="{00000000-0005-0000-0000-0000E7000000}"/>
    <cellStyle name="40% - Акцент3 4" xfId="240" xr:uid="{00000000-0005-0000-0000-0000E8000000}"/>
    <cellStyle name="40% - Акцент3 4 2" xfId="241" xr:uid="{00000000-0005-0000-0000-0000E9000000}"/>
    <cellStyle name="40% - Акцент4 2" xfId="242" xr:uid="{00000000-0005-0000-0000-0000EA000000}"/>
    <cellStyle name="40% — акцент4 2" xfId="243" xr:uid="{00000000-0005-0000-0000-0000EB000000}"/>
    <cellStyle name="40% - Акцент4 2 2" xfId="244" xr:uid="{00000000-0005-0000-0000-0000EC000000}"/>
    <cellStyle name="40% - Акцент4 2 2 2" xfId="245" xr:uid="{00000000-0005-0000-0000-0000ED000000}"/>
    <cellStyle name="40% - Акцент4 2 2 2 2" xfId="246" xr:uid="{00000000-0005-0000-0000-0000EE000000}"/>
    <cellStyle name="40% - Акцент4 2 2 2 2 2" xfId="247" xr:uid="{00000000-0005-0000-0000-0000EF000000}"/>
    <cellStyle name="40% - Акцент4 2 2 2 3" xfId="248" xr:uid="{00000000-0005-0000-0000-0000F0000000}"/>
    <cellStyle name="40% - Акцент4 2 2 3" xfId="249" xr:uid="{00000000-0005-0000-0000-0000F1000000}"/>
    <cellStyle name="40% - Акцент4 2 2 3 2" xfId="250" xr:uid="{00000000-0005-0000-0000-0000F2000000}"/>
    <cellStyle name="40% - Акцент4 2 2 4" xfId="251" xr:uid="{00000000-0005-0000-0000-0000F3000000}"/>
    <cellStyle name="40% - Акцент4 2 2_План финансирования на 2013 год" xfId="252" xr:uid="{00000000-0005-0000-0000-0000F4000000}"/>
    <cellStyle name="40% - Акцент4 2 3" xfId="253" xr:uid="{00000000-0005-0000-0000-0000F5000000}"/>
    <cellStyle name="40% - Акцент4 2 3 2" xfId="254" xr:uid="{00000000-0005-0000-0000-0000F6000000}"/>
    <cellStyle name="40% - Акцент4 2 3 2 2" xfId="255" xr:uid="{00000000-0005-0000-0000-0000F7000000}"/>
    <cellStyle name="40% - Акцент4 2 3 3" xfId="256" xr:uid="{00000000-0005-0000-0000-0000F8000000}"/>
    <cellStyle name="40% - Акцент4 2 4" xfId="257" xr:uid="{00000000-0005-0000-0000-0000F9000000}"/>
    <cellStyle name="40% - Акцент4 2 4 2" xfId="258" xr:uid="{00000000-0005-0000-0000-0000FA000000}"/>
    <cellStyle name="40% - Акцент4 2 4 3" xfId="259" xr:uid="{00000000-0005-0000-0000-0000FB000000}"/>
    <cellStyle name="40% - Акцент4 2 5" xfId="260" xr:uid="{00000000-0005-0000-0000-0000FC000000}"/>
    <cellStyle name="40% - Акцент4 2 6" xfId="261" xr:uid="{00000000-0005-0000-0000-0000FD000000}"/>
    <cellStyle name="40% - Акцент4 2_План финансирования на 2013 год" xfId="262" xr:uid="{00000000-0005-0000-0000-0000FE000000}"/>
    <cellStyle name="40% - Акцент4 3" xfId="263" xr:uid="{00000000-0005-0000-0000-0000FF000000}"/>
    <cellStyle name="40% - Акцент4 3 2" xfId="264" xr:uid="{00000000-0005-0000-0000-000000010000}"/>
    <cellStyle name="40% - Акцент4 4" xfId="265" xr:uid="{00000000-0005-0000-0000-000001010000}"/>
    <cellStyle name="40% - Акцент4 4 2" xfId="266" xr:uid="{00000000-0005-0000-0000-000002010000}"/>
    <cellStyle name="40% - Акцент5 2" xfId="267" xr:uid="{00000000-0005-0000-0000-000003010000}"/>
    <cellStyle name="40% — акцент5 2" xfId="268" xr:uid="{00000000-0005-0000-0000-000004010000}"/>
    <cellStyle name="40% - Акцент5 2 2" xfId="269" xr:uid="{00000000-0005-0000-0000-000005010000}"/>
    <cellStyle name="40% - Акцент5 2 2 2" xfId="270" xr:uid="{00000000-0005-0000-0000-000006010000}"/>
    <cellStyle name="40% - Акцент5 2 2 2 2" xfId="271" xr:uid="{00000000-0005-0000-0000-000007010000}"/>
    <cellStyle name="40% - Акцент5 2 2 2 2 2" xfId="272" xr:uid="{00000000-0005-0000-0000-000008010000}"/>
    <cellStyle name="40% - Акцент5 2 2 2 3" xfId="273" xr:uid="{00000000-0005-0000-0000-000009010000}"/>
    <cellStyle name="40% - Акцент5 2 2 3" xfId="274" xr:uid="{00000000-0005-0000-0000-00000A010000}"/>
    <cellStyle name="40% - Акцент5 2 2 3 2" xfId="275" xr:uid="{00000000-0005-0000-0000-00000B010000}"/>
    <cellStyle name="40% - Акцент5 2 2 4" xfId="276" xr:uid="{00000000-0005-0000-0000-00000C010000}"/>
    <cellStyle name="40% - Акцент5 2 2_План финансирования на 2013 год" xfId="277" xr:uid="{00000000-0005-0000-0000-00000D010000}"/>
    <cellStyle name="40% - Акцент5 2 3" xfId="278" xr:uid="{00000000-0005-0000-0000-00000E010000}"/>
    <cellStyle name="40% - Акцент5 2 3 2" xfId="279" xr:uid="{00000000-0005-0000-0000-00000F010000}"/>
    <cellStyle name="40% - Акцент5 2 3 2 2" xfId="280" xr:uid="{00000000-0005-0000-0000-000010010000}"/>
    <cellStyle name="40% - Акцент5 2 3 3" xfId="281" xr:uid="{00000000-0005-0000-0000-000011010000}"/>
    <cellStyle name="40% - Акцент5 2 4" xfId="282" xr:uid="{00000000-0005-0000-0000-000012010000}"/>
    <cellStyle name="40% - Акцент5 2 4 2" xfId="283" xr:uid="{00000000-0005-0000-0000-000013010000}"/>
    <cellStyle name="40% - Акцент5 2 4 3" xfId="284" xr:uid="{00000000-0005-0000-0000-000014010000}"/>
    <cellStyle name="40% - Акцент5 2 5" xfId="285" xr:uid="{00000000-0005-0000-0000-000015010000}"/>
    <cellStyle name="40% - Акцент5 2 6" xfId="286" xr:uid="{00000000-0005-0000-0000-000016010000}"/>
    <cellStyle name="40% - Акцент5 2_План финансирования на 2013 год" xfId="287" xr:uid="{00000000-0005-0000-0000-000017010000}"/>
    <cellStyle name="40% - Акцент5 3" xfId="288" xr:uid="{00000000-0005-0000-0000-000018010000}"/>
    <cellStyle name="40% - Акцент5 3 2" xfId="289" xr:uid="{00000000-0005-0000-0000-000019010000}"/>
    <cellStyle name="40% - Акцент5 4" xfId="290" xr:uid="{00000000-0005-0000-0000-00001A010000}"/>
    <cellStyle name="40% - Акцент5 4 2" xfId="291" xr:uid="{00000000-0005-0000-0000-00001B010000}"/>
    <cellStyle name="40% - Акцент6 2" xfId="292" xr:uid="{00000000-0005-0000-0000-00001C010000}"/>
    <cellStyle name="40% — акцент6 2" xfId="293" xr:uid="{00000000-0005-0000-0000-00001D010000}"/>
    <cellStyle name="40% - Акцент6 2 2" xfId="294" xr:uid="{00000000-0005-0000-0000-00001E010000}"/>
    <cellStyle name="40% - Акцент6 2 2 2" xfId="295" xr:uid="{00000000-0005-0000-0000-00001F010000}"/>
    <cellStyle name="40% - Акцент6 2 2 2 2" xfId="296" xr:uid="{00000000-0005-0000-0000-000020010000}"/>
    <cellStyle name="40% - Акцент6 2 2 2 2 2" xfId="297" xr:uid="{00000000-0005-0000-0000-000021010000}"/>
    <cellStyle name="40% - Акцент6 2 2 2 3" xfId="298" xr:uid="{00000000-0005-0000-0000-000022010000}"/>
    <cellStyle name="40% - Акцент6 2 2 3" xfId="299" xr:uid="{00000000-0005-0000-0000-000023010000}"/>
    <cellStyle name="40% - Акцент6 2 2 3 2" xfId="300" xr:uid="{00000000-0005-0000-0000-000024010000}"/>
    <cellStyle name="40% - Акцент6 2 2 4" xfId="301" xr:uid="{00000000-0005-0000-0000-000025010000}"/>
    <cellStyle name="40% - Акцент6 2 2_План финансирования на 2013 год" xfId="302" xr:uid="{00000000-0005-0000-0000-000026010000}"/>
    <cellStyle name="40% - Акцент6 2 3" xfId="303" xr:uid="{00000000-0005-0000-0000-000027010000}"/>
    <cellStyle name="40% - Акцент6 2 3 2" xfId="304" xr:uid="{00000000-0005-0000-0000-000028010000}"/>
    <cellStyle name="40% - Акцент6 2 3 2 2" xfId="305" xr:uid="{00000000-0005-0000-0000-000029010000}"/>
    <cellStyle name="40% - Акцент6 2 3 3" xfId="306" xr:uid="{00000000-0005-0000-0000-00002A010000}"/>
    <cellStyle name="40% - Акцент6 2 4" xfId="307" xr:uid="{00000000-0005-0000-0000-00002B010000}"/>
    <cellStyle name="40% - Акцент6 2 4 2" xfId="308" xr:uid="{00000000-0005-0000-0000-00002C010000}"/>
    <cellStyle name="40% - Акцент6 2 4 3" xfId="309" xr:uid="{00000000-0005-0000-0000-00002D010000}"/>
    <cellStyle name="40% - Акцент6 2 5" xfId="310" xr:uid="{00000000-0005-0000-0000-00002E010000}"/>
    <cellStyle name="40% - Акцент6 2 6" xfId="311" xr:uid="{00000000-0005-0000-0000-00002F010000}"/>
    <cellStyle name="40% - Акцент6 2_План финансирования на 2013 год" xfId="312" xr:uid="{00000000-0005-0000-0000-000030010000}"/>
    <cellStyle name="40% - Акцент6 3" xfId="313" xr:uid="{00000000-0005-0000-0000-000031010000}"/>
    <cellStyle name="40% - Акцент6 3 2" xfId="314" xr:uid="{00000000-0005-0000-0000-000032010000}"/>
    <cellStyle name="40% - Акцент6 4" xfId="315" xr:uid="{00000000-0005-0000-0000-000033010000}"/>
    <cellStyle name="40% - Акцент6 4 2" xfId="316" xr:uid="{00000000-0005-0000-0000-000034010000}"/>
    <cellStyle name="60% - Акцент1 2" xfId="317" xr:uid="{00000000-0005-0000-0000-000035010000}"/>
    <cellStyle name="60% — акцент1 2" xfId="318" xr:uid="{00000000-0005-0000-0000-000036010000}"/>
    <cellStyle name="60% - Акцент1 2 2" xfId="319" xr:uid="{00000000-0005-0000-0000-000037010000}"/>
    <cellStyle name="60% - Акцент1 2 2 2" xfId="320" xr:uid="{00000000-0005-0000-0000-000038010000}"/>
    <cellStyle name="60% - Акцент1 2 3" xfId="321" xr:uid="{00000000-0005-0000-0000-000039010000}"/>
    <cellStyle name="60% - Акцент1 2 4" xfId="322" xr:uid="{00000000-0005-0000-0000-00003A010000}"/>
    <cellStyle name="60% - Акцент1 2 5" xfId="323" xr:uid="{00000000-0005-0000-0000-00003B010000}"/>
    <cellStyle name="60% - Акцент1 2_16 МСХ 13.09.11 с проблемными" xfId="324" xr:uid="{00000000-0005-0000-0000-00003C010000}"/>
    <cellStyle name="60% - Акцент1 3" xfId="325" xr:uid="{00000000-0005-0000-0000-00003D010000}"/>
    <cellStyle name="60% - Акцент2 2" xfId="326" xr:uid="{00000000-0005-0000-0000-00003E010000}"/>
    <cellStyle name="60% — акцент2 2" xfId="327" xr:uid="{00000000-0005-0000-0000-00003F010000}"/>
    <cellStyle name="60% - Акцент2 2 2" xfId="328" xr:uid="{00000000-0005-0000-0000-000040010000}"/>
    <cellStyle name="60% - Акцент2 2 2 2" xfId="329" xr:uid="{00000000-0005-0000-0000-000041010000}"/>
    <cellStyle name="60% - Акцент2 2 3" xfId="330" xr:uid="{00000000-0005-0000-0000-000042010000}"/>
    <cellStyle name="60% - Акцент2 2 4" xfId="331" xr:uid="{00000000-0005-0000-0000-000043010000}"/>
    <cellStyle name="60% - Акцент2 2 5" xfId="332" xr:uid="{00000000-0005-0000-0000-000044010000}"/>
    <cellStyle name="60% - Акцент2 2_16 МСХ 13.09.11 с проблемными" xfId="333" xr:uid="{00000000-0005-0000-0000-000045010000}"/>
    <cellStyle name="60% - Акцент2 3" xfId="334" xr:uid="{00000000-0005-0000-0000-000046010000}"/>
    <cellStyle name="60% - Акцент3 2" xfId="335" xr:uid="{00000000-0005-0000-0000-000047010000}"/>
    <cellStyle name="60% — акцент3 2" xfId="336" xr:uid="{00000000-0005-0000-0000-000048010000}"/>
    <cellStyle name="60% - Акцент3 2 2" xfId="337" xr:uid="{00000000-0005-0000-0000-000049010000}"/>
    <cellStyle name="60% - Акцент3 2 2 2" xfId="338" xr:uid="{00000000-0005-0000-0000-00004A010000}"/>
    <cellStyle name="60% - Акцент3 2 3" xfId="339" xr:uid="{00000000-0005-0000-0000-00004B010000}"/>
    <cellStyle name="60% - Акцент3 2 4" xfId="340" xr:uid="{00000000-0005-0000-0000-00004C010000}"/>
    <cellStyle name="60% - Акцент3 2 5" xfId="341" xr:uid="{00000000-0005-0000-0000-00004D010000}"/>
    <cellStyle name="60% - Акцент3 2_16 МСХ 13.09.11 с проблемными" xfId="342" xr:uid="{00000000-0005-0000-0000-00004E010000}"/>
    <cellStyle name="60% - Акцент3 3" xfId="343" xr:uid="{00000000-0005-0000-0000-00004F010000}"/>
    <cellStyle name="60% - Акцент4 2" xfId="344" xr:uid="{00000000-0005-0000-0000-000050010000}"/>
    <cellStyle name="60% — акцент4 2" xfId="345" xr:uid="{00000000-0005-0000-0000-000051010000}"/>
    <cellStyle name="60% - Акцент4 2 2" xfId="346" xr:uid="{00000000-0005-0000-0000-000052010000}"/>
    <cellStyle name="60% - Акцент4 2 2 2" xfId="347" xr:uid="{00000000-0005-0000-0000-000053010000}"/>
    <cellStyle name="60% - Акцент4 2 3" xfId="348" xr:uid="{00000000-0005-0000-0000-000054010000}"/>
    <cellStyle name="60% - Акцент4 2 4" xfId="349" xr:uid="{00000000-0005-0000-0000-000055010000}"/>
    <cellStyle name="60% - Акцент4 2 5" xfId="350" xr:uid="{00000000-0005-0000-0000-000056010000}"/>
    <cellStyle name="60% - Акцент4 2_16 МСХ 13.09.11 с проблемными" xfId="351" xr:uid="{00000000-0005-0000-0000-000057010000}"/>
    <cellStyle name="60% - Акцент4 3" xfId="352" xr:uid="{00000000-0005-0000-0000-000058010000}"/>
    <cellStyle name="60% - Акцент5 2" xfId="353" xr:uid="{00000000-0005-0000-0000-000059010000}"/>
    <cellStyle name="60% — акцент5 2" xfId="354" xr:uid="{00000000-0005-0000-0000-00005A010000}"/>
    <cellStyle name="60% - Акцент5 2 2" xfId="355" xr:uid="{00000000-0005-0000-0000-00005B010000}"/>
    <cellStyle name="60% - Акцент5 2 2 2" xfId="356" xr:uid="{00000000-0005-0000-0000-00005C010000}"/>
    <cellStyle name="60% - Акцент5 2 3" xfId="357" xr:uid="{00000000-0005-0000-0000-00005D010000}"/>
    <cellStyle name="60% - Акцент5 2 4" xfId="358" xr:uid="{00000000-0005-0000-0000-00005E010000}"/>
    <cellStyle name="60% - Акцент5 2 5" xfId="359" xr:uid="{00000000-0005-0000-0000-00005F010000}"/>
    <cellStyle name="60% - Акцент5 2_16 МСХ 13.09.11 с проблемными" xfId="360" xr:uid="{00000000-0005-0000-0000-000060010000}"/>
    <cellStyle name="60% - Акцент5 3" xfId="361" xr:uid="{00000000-0005-0000-0000-000061010000}"/>
    <cellStyle name="60% - Акцент6 2" xfId="362" xr:uid="{00000000-0005-0000-0000-000062010000}"/>
    <cellStyle name="60% — акцент6 2" xfId="363" xr:uid="{00000000-0005-0000-0000-000063010000}"/>
    <cellStyle name="60% - Акцент6 2 2" xfId="364" xr:uid="{00000000-0005-0000-0000-000064010000}"/>
    <cellStyle name="60% - Акцент6 2 2 2" xfId="365" xr:uid="{00000000-0005-0000-0000-000065010000}"/>
    <cellStyle name="60% - Акцент6 2 3" xfId="366" xr:uid="{00000000-0005-0000-0000-000066010000}"/>
    <cellStyle name="60% - Акцент6 2 4" xfId="367" xr:uid="{00000000-0005-0000-0000-000067010000}"/>
    <cellStyle name="60% - Акцент6 2 5" xfId="368" xr:uid="{00000000-0005-0000-0000-000068010000}"/>
    <cellStyle name="60% - Акцент6 2_16 МСХ 13.09.11 с проблемными" xfId="369" xr:uid="{00000000-0005-0000-0000-000069010000}"/>
    <cellStyle name="60% - Акцент6 3" xfId="370" xr:uid="{00000000-0005-0000-0000-00006A010000}"/>
    <cellStyle name="Cell1" xfId="371" xr:uid="{00000000-0005-0000-0000-00006B010000}"/>
    <cellStyle name="Cell2" xfId="372" xr:uid="{00000000-0005-0000-0000-00006C010000}"/>
    <cellStyle name="Cell3" xfId="373" xr:uid="{00000000-0005-0000-0000-00006D010000}"/>
    <cellStyle name="Cell4" xfId="374" xr:uid="{00000000-0005-0000-0000-00006E010000}"/>
    <cellStyle name="Cell5" xfId="375" xr:uid="{00000000-0005-0000-0000-00006F010000}"/>
    <cellStyle name="Column1" xfId="376" xr:uid="{00000000-0005-0000-0000-000070010000}"/>
    <cellStyle name="Column2" xfId="377" xr:uid="{00000000-0005-0000-0000-000071010000}"/>
    <cellStyle name="Column3" xfId="378" xr:uid="{00000000-0005-0000-0000-000072010000}"/>
    <cellStyle name="Column4" xfId="379" xr:uid="{00000000-0005-0000-0000-000073010000}"/>
    <cellStyle name="Column5" xfId="380" xr:uid="{00000000-0005-0000-0000-000074010000}"/>
    <cellStyle name="Column7" xfId="381" xr:uid="{00000000-0005-0000-0000-000075010000}"/>
    <cellStyle name="Data" xfId="382" xr:uid="{00000000-0005-0000-0000-000076010000}"/>
    <cellStyle name="Excel Built-in Normal" xfId="383" xr:uid="{00000000-0005-0000-0000-000077010000}"/>
    <cellStyle name="Excel Built-in Normal 2" xfId="384" xr:uid="{00000000-0005-0000-0000-000078010000}"/>
    <cellStyle name="Heading" xfId="385" xr:uid="{00000000-0005-0000-0000-000079010000}"/>
    <cellStyle name="Heading1" xfId="386" xr:uid="{00000000-0005-0000-0000-00007A010000}"/>
    <cellStyle name="Heading2" xfId="387" xr:uid="{00000000-0005-0000-0000-00007B010000}"/>
    <cellStyle name="Heading3" xfId="388" xr:uid="{00000000-0005-0000-0000-00007C010000}"/>
    <cellStyle name="Heading4" xfId="389" xr:uid="{00000000-0005-0000-0000-00007D010000}"/>
    <cellStyle name="Heading4 10" xfId="390" xr:uid="{00000000-0005-0000-0000-00007E010000}"/>
    <cellStyle name="Heading4 11" xfId="391" xr:uid="{00000000-0005-0000-0000-00007F010000}"/>
    <cellStyle name="Heading4 2" xfId="392" xr:uid="{00000000-0005-0000-0000-000080010000}"/>
    <cellStyle name="Heading4 3" xfId="393" xr:uid="{00000000-0005-0000-0000-000081010000}"/>
    <cellStyle name="Heading4 4" xfId="394" xr:uid="{00000000-0005-0000-0000-000082010000}"/>
    <cellStyle name="Heading4 5" xfId="395" xr:uid="{00000000-0005-0000-0000-000083010000}"/>
    <cellStyle name="Heading4 6" xfId="396" xr:uid="{00000000-0005-0000-0000-000084010000}"/>
    <cellStyle name="Heading4 7" xfId="397" xr:uid="{00000000-0005-0000-0000-000085010000}"/>
    <cellStyle name="Heading4 8" xfId="398" xr:uid="{00000000-0005-0000-0000-000086010000}"/>
    <cellStyle name="Heading4 9" xfId="399" xr:uid="{00000000-0005-0000-0000-000087010000}"/>
    <cellStyle name="Name1" xfId="400" xr:uid="{00000000-0005-0000-0000-000088010000}"/>
    <cellStyle name="Name2" xfId="401" xr:uid="{00000000-0005-0000-0000-000089010000}"/>
    <cellStyle name="Name3" xfId="402" xr:uid="{00000000-0005-0000-0000-00008A010000}"/>
    <cellStyle name="Name4" xfId="403" xr:uid="{00000000-0005-0000-0000-00008B010000}"/>
    <cellStyle name="Name5" xfId="404" xr:uid="{00000000-0005-0000-0000-00008C010000}"/>
    <cellStyle name="Normal 5" xfId="405" xr:uid="{00000000-0005-0000-0000-00008D010000}"/>
    <cellStyle name="Normal 6" xfId="406" xr:uid="{00000000-0005-0000-0000-00008E010000}"/>
    <cellStyle name="Normal_Sheet1" xfId="407" xr:uid="{00000000-0005-0000-0000-00008F010000}"/>
    <cellStyle name="Result" xfId="408" xr:uid="{00000000-0005-0000-0000-000090010000}"/>
    <cellStyle name="Result2" xfId="409" xr:uid="{00000000-0005-0000-0000-000091010000}"/>
    <cellStyle name="S0" xfId="410" xr:uid="{00000000-0005-0000-0000-000092010000}"/>
    <cellStyle name="S0 2" xfId="411" xr:uid="{00000000-0005-0000-0000-000093010000}"/>
    <cellStyle name="S1" xfId="412" xr:uid="{00000000-0005-0000-0000-000094010000}"/>
    <cellStyle name="S1 2" xfId="413" xr:uid="{00000000-0005-0000-0000-000095010000}"/>
    <cellStyle name="S10" xfId="414" xr:uid="{00000000-0005-0000-0000-000096010000}"/>
    <cellStyle name="S10 2" xfId="415" xr:uid="{00000000-0005-0000-0000-000097010000}"/>
    <cellStyle name="S2" xfId="416" xr:uid="{00000000-0005-0000-0000-000098010000}"/>
    <cellStyle name="S2 2" xfId="417" xr:uid="{00000000-0005-0000-0000-000099010000}"/>
    <cellStyle name="S3" xfId="418" xr:uid="{00000000-0005-0000-0000-00009A010000}"/>
    <cellStyle name="S3 2" xfId="419" xr:uid="{00000000-0005-0000-0000-00009B010000}"/>
    <cellStyle name="S4" xfId="420" xr:uid="{00000000-0005-0000-0000-00009C010000}"/>
    <cellStyle name="S4 2" xfId="421" xr:uid="{00000000-0005-0000-0000-00009D010000}"/>
    <cellStyle name="S4_16 МСХ 13.09.11 с проблемными" xfId="422" xr:uid="{00000000-0005-0000-0000-00009E010000}"/>
    <cellStyle name="S5" xfId="423" xr:uid="{00000000-0005-0000-0000-00009F010000}"/>
    <cellStyle name="S5 2" xfId="424" xr:uid="{00000000-0005-0000-0000-0000A0010000}"/>
    <cellStyle name="S5_16 МСХ 13.09.11 с проблемными" xfId="425" xr:uid="{00000000-0005-0000-0000-0000A1010000}"/>
    <cellStyle name="S6" xfId="426" xr:uid="{00000000-0005-0000-0000-0000A2010000}"/>
    <cellStyle name="S6 2" xfId="427" xr:uid="{00000000-0005-0000-0000-0000A3010000}"/>
    <cellStyle name="S7" xfId="428" xr:uid="{00000000-0005-0000-0000-0000A4010000}"/>
    <cellStyle name="S7 2" xfId="429" xr:uid="{00000000-0005-0000-0000-0000A5010000}"/>
    <cellStyle name="S8" xfId="430" xr:uid="{00000000-0005-0000-0000-0000A6010000}"/>
    <cellStyle name="S8 2" xfId="431" xr:uid="{00000000-0005-0000-0000-0000A7010000}"/>
    <cellStyle name="S9" xfId="432" xr:uid="{00000000-0005-0000-0000-0000A8010000}"/>
    <cellStyle name="S9 2" xfId="433" xr:uid="{00000000-0005-0000-0000-0000A9010000}"/>
    <cellStyle name="S9_ПРОБЛЕМНЫЕ  2012-2014 (22.09.11)" xfId="434" xr:uid="{00000000-0005-0000-0000-0000AA010000}"/>
    <cellStyle name="Title1" xfId="435" xr:uid="{00000000-0005-0000-0000-0000AB010000}"/>
    <cellStyle name="TitleCol1" xfId="436" xr:uid="{00000000-0005-0000-0000-0000AC010000}"/>
    <cellStyle name="TitleCol1 2" xfId="437" xr:uid="{00000000-0005-0000-0000-0000AD010000}"/>
    <cellStyle name="TitleCol2" xfId="438" xr:uid="{00000000-0005-0000-0000-0000AE010000}"/>
    <cellStyle name="TitleCol2 2" xfId="439" xr:uid="{00000000-0005-0000-0000-0000AF010000}"/>
    <cellStyle name="White1" xfId="440" xr:uid="{00000000-0005-0000-0000-0000B0010000}"/>
    <cellStyle name="White2" xfId="441" xr:uid="{00000000-0005-0000-0000-0000B1010000}"/>
    <cellStyle name="White3" xfId="442" xr:uid="{00000000-0005-0000-0000-0000B2010000}"/>
    <cellStyle name="White4" xfId="443" xr:uid="{00000000-0005-0000-0000-0000B3010000}"/>
    <cellStyle name="White5" xfId="444" xr:uid="{00000000-0005-0000-0000-0000B4010000}"/>
    <cellStyle name="Акцент1 2" xfId="445" xr:uid="{00000000-0005-0000-0000-0000B5010000}"/>
    <cellStyle name="Акцент1 2 2" xfId="446" xr:uid="{00000000-0005-0000-0000-0000B6010000}"/>
    <cellStyle name="Акцент1 2 2 2" xfId="447" xr:uid="{00000000-0005-0000-0000-0000B7010000}"/>
    <cellStyle name="Акцент1 2 3" xfId="448" xr:uid="{00000000-0005-0000-0000-0000B8010000}"/>
    <cellStyle name="Акцент1 2 4" xfId="449" xr:uid="{00000000-0005-0000-0000-0000B9010000}"/>
    <cellStyle name="Акцент1 2 5" xfId="450" xr:uid="{00000000-0005-0000-0000-0000BA010000}"/>
    <cellStyle name="Акцент1 2_16 МСХ 13.09.11 с проблемными" xfId="451" xr:uid="{00000000-0005-0000-0000-0000BB010000}"/>
    <cellStyle name="Акцент1 3" xfId="452" xr:uid="{00000000-0005-0000-0000-0000BC010000}"/>
    <cellStyle name="Акцент2 2" xfId="453" xr:uid="{00000000-0005-0000-0000-0000BD010000}"/>
    <cellStyle name="Акцент2 2 2" xfId="454" xr:uid="{00000000-0005-0000-0000-0000BE010000}"/>
    <cellStyle name="Акцент2 2 2 2" xfId="455" xr:uid="{00000000-0005-0000-0000-0000BF010000}"/>
    <cellStyle name="Акцент2 2 3" xfId="456" xr:uid="{00000000-0005-0000-0000-0000C0010000}"/>
    <cellStyle name="Акцент2 2 4" xfId="457" xr:uid="{00000000-0005-0000-0000-0000C1010000}"/>
    <cellStyle name="Акцент2 2 5" xfId="458" xr:uid="{00000000-0005-0000-0000-0000C2010000}"/>
    <cellStyle name="Акцент2 2_16 МСХ 13.09.11 с проблемными" xfId="459" xr:uid="{00000000-0005-0000-0000-0000C3010000}"/>
    <cellStyle name="Акцент2 3" xfId="460" xr:uid="{00000000-0005-0000-0000-0000C4010000}"/>
    <cellStyle name="Акцент3 2" xfId="461" xr:uid="{00000000-0005-0000-0000-0000C5010000}"/>
    <cellStyle name="Акцент3 2 2" xfId="462" xr:uid="{00000000-0005-0000-0000-0000C6010000}"/>
    <cellStyle name="Акцент3 2 2 2" xfId="463" xr:uid="{00000000-0005-0000-0000-0000C7010000}"/>
    <cellStyle name="Акцент3 2 3" xfId="464" xr:uid="{00000000-0005-0000-0000-0000C8010000}"/>
    <cellStyle name="Акцент3 2 4" xfId="465" xr:uid="{00000000-0005-0000-0000-0000C9010000}"/>
    <cellStyle name="Акцент3 2 5" xfId="466" xr:uid="{00000000-0005-0000-0000-0000CA010000}"/>
    <cellStyle name="Акцент3 2_16 МСХ 13.09.11 с проблемными" xfId="467" xr:uid="{00000000-0005-0000-0000-0000CB010000}"/>
    <cellStyle name="Акцент3 3" xfId="468" xr:uid="{00000000-0005-0000-0000-0000CC010000}"/>
    <cellStyle name="Акцент4 2" xfId="469" xr:uid="{00000000-0005-0000-0000-0000CD010000}"/>
    <cellStyle name="Акцент4 2 2" xfId="470" xr:uid="{00000000-0005-0000-0000-0000CE010000}"/>
    <cellStyle name="Акцент4 2 2 2" xfId="471" xr:uid="{00000000-0005-0000-0000-0000CF010000}"/>
    <cellStyle name="Акцент4 2 3" xfId="472" xr:uid="{00000000-0005-0000-0000-0000D0010000}"/>
    <cellStyle name="Акцент4 2 4" xfId="473" xr:uid="{00000000-0005-0000-0000-0000D1010000}"/>
    <cellStyle name="Акцент4 2 5" xfId="474" xr:uid="{00000000-0005-0000-0000-0000D2010000}"/>
    <cellStyle name="Акцент4 2_16 МСХ 13.09.11 с проблемными" xfId="475" xr:uid="{00000000-0005-0000-0000-0000D3010000}"/>
    <cellStyle name="Акцент4 3" xfId="476" xr:uid="{00000000-0005-0000-0000-0000D4010000}"/>
    <cellStyle name="Акцент5 2" xfId="477" xr:uid="{00000000-0005-0000-0000-0000D5010000}"/>
    <cellStyle name="Акцент5 2 2" xfId="478" xr:uid="{00000000-0005-0000-0000-0000D6010000}"/>
    <cellStyle name="Акцент5 2 2 2" xfId="479" xr:uid="{00000000-0005-0000-0000-0000D7010000}"/>
    <cellStyle name="Акцент5 2 3" xfId="480" xr:uid="{00000000-0005-0000-0000-0000D8010000}"/>
    <cellStyle name="Акцент5 2 4" xfId="481" xr:uid="{00000000-0005-0000-0000-0000D9010000}"/>
    <cellStyle name="Акцент5 2 5" xfId="482" xr:uid="{00000000-0005-0000-0000-0000DA010000}"/>
    <cellStyle name="Акцент5 2_16 МСХ 13.09.11 с проблемными" xfId="483" xr:uid="{00000000-0005-0000-0000-0000DB010000}"/>
    <cellStyle name="Акцент5 3" xfId="484" xr:uid="{00000000-0005-0000-0000-0000DC010000}"/>
    <cellStyle name="Акцент6 2" xfId="485" xr:uid="{00000000-0005-0000-0000-0000DD010000}"/>
    <cellStyle name="Акцент6 2 2" xfId="486" xr:uid="{00000000-0005-0000-0000-0000DE010000}"/>
    <cellStyle name="Акцент6 2 2 2" xfId="487" xr:uid="{00000000-0005-0000-0000-0000DF010000}"/>
    <cellStyle name="Акцент6 2 3" xfId="488" xr:uid="{00000000-0005-0000-0000-0000E0010000}"/>
    <cellStyle name="Акцент6 2 4" xfId="489" xr:uid="{00000000-0005-0000-0000-0000E1010000}"/>
    <cellStyle name="Акцент6 2 5" xfId="490" xr:uid="{00000000-0005-0000-0000-0000E2010000}"/>
    <cellStyle name="Акцент6 2_16 МСХ 13.09.11 с проблемными" xfId="491" xr:uid="{00000000-0005-0000-0000-0000E3010000}"/>
    <cellStyle name="Акцент6 3" xfId="492" xr:uid="{00000000-0005-0000-0000-0000E4010000}"/>
    <cellStyle name="Ввод  2" xfId="493" xr:uid="{00000000-0005-0000-0000-0000E5010000}"/>
    <cellStyle name="Ввод  2 2" xfId="494" xr:uid="{00000000-0005-0000-0000-0000E6010000}"/>
    <cellStyle name="Ввод  2 2 2" xfId="495" xr:uid="{00000000-0005-0000-0000-0000E7010000}"/>
    <cellStyle name="Ввод  2 2 2 2" xfId="496" xr:uid="{00000000-0005-0000-0000-0000E8010000}"/>
    <cellStyle name="Ввод  2 2 3" xfId="497" xr:uid="{00000000-0005-0000-0000-0000E9010000}"/>
    <cellStyle name="Ввод  2 2 3 2" xfId="498" xr:uid="{00000000-0005-0000-0000-0000EA010000}"/>
    <cellStyle name="Ввод  2 2 4" xfId="499" xr:uid="{00000000-0005-0000-0000-0000EB010000}"/>
    <cellStyle name="Ввод  2 3" xfId="500" xr:uid="{00000000-0005-0000-0000-0000EC010000}"/>
    <cellStyle name="Ввод  2 3 2" xfId="501" xr:uid="{00000000-0005-0000-0000-0000ED010000}"/>
    <cellStyle name="Ввод  2 4" xfId="502" xr:uid="{00000000-0005-0000-0000-0000EE010000}"/>
    <cellStyle name="Ввод  2 4 2" xfId="503" xr:uid="{00000000-0005-0000-0000-0000EF010000}"/>
    <cellStyle name="Ввод  2 5" xfId="504" xr:uid="{00000000-0005-0000-0000-0000F0010000}"/>
    <cellStyle name="Ввод  2 5 2" xfId="505" xr:uid="{00000000-0005-0000-0000-0000F1010000}"/>
    <cellStyle name="Ввод  2 6" xfId="506" xr:uid="{00000000-0005-0000-0000-0000F2010000}"/>
    <cellStyle name="Ввод  2 6 2" xfId="507" xr:uid="{00000000-0005-0000-0000-0000F3010000}"/>
    <cellStyle name="Ввод  2 7" xfId="508" xr:uid="{00000000-0005-0000-0000-0000F4010000}"/>
    <cellStyle name="Ввод  2_Электроэнергия" xfId="509" xr:uid="{00000000-0005-0000-0000-0000F5010000}"/>
    <cellStyle name="Ввод  3" xfId="510" xr:uid="{00000000-0005-0000-0000-0000F6010000}"/>
    <cellStyle name="Ввод  3 2" xfId="511" xr:uid="{00000000-0005-0000-0000-0000F7010000}"/>
    <cellStyle name="Ввод  4" xfId="512" xr:uid="{00000000-0005-0000-0000-0000F8010000}"/>
    <cellStyle name="Вывод 2" xfId="513" xr:uid="{00000000-0005-0000-0000-0000F9010000}"/>
    <cellStyle name="Вывод 2 2" xfId="514" xr:uid="{00000000-0005-0000-0000-0000FA010000}"/>
    <cellStyle name="Вывод 2 2 2" xfId="515" xr:uid="{00000000-0005-0000-0000-0000FB010000}"/>
    <cellStyle name="Вывод 2 2 2 2" xfId="516" xr:uid="{00000000-0005-0000-0000-0000FC010000}"/>
    <cellStyle name="Вывод 2 2 3" xfId="517" xr:uid="{00000000-0005-0000-0000-0000FD010000}"/>
    <cellStyle name="Вывод 2 2 3 2" xfId="518" xr:uid="{00000000-0005-0000-0000-0000FE010000}"/>
    <cellStyle name="Вывод 2 2 4" xfId="519" xr:uid="{00000000-0005-0000-0000-0000FF010000}"/>
    <cellStyle name="Вывод 2 3" xfId="520" xr:uid="{00000000-0005-0000-0000-000000020000}"/>
    <cellStyle name="Вывод 2 3 2" xfId="521" xr:uid="{00000000-0005-0000-0000-000001020000}"/>
    <cellStyle name="Вывод 2 4" xfId="522" xr:uid="{00000000-0005-0000-0000-000002020000}"/>
    <cellStyle name="Вывод 2 4 2" xfId="523" xr:uid="{00000000-0005-0000-0000-000003020000}"/>
    <cellStyle name="Вывод 2 5" xfId="524" xr:uid="{00000000-0005-0000-0000-000004020000}"/>
    <cellStyle name="Вывод 2 5 2" xfId="525" xr:uid="{00000000-0005-0000-0000-000005020000}"/>
    <cellStyle name="Вывод 2 6" xfId="526" xr:uid="{00000000-0005-0000-0000-000006020000}"/>
    <cellStyle name="Вывод 2 6 2" xfId="527" xr:uid="{00000000-0005-0000-0000-000007020000}"/>
    <cellStyle name="Вывод 2 7" xfId="528" xr:uid="{00000000-0005-0000-0000-000008020000}"/>
    <cellStyle name="Вывод 2_Электроэнергия" xfId="529" xr:uid="{00000000-0005-0000-0000-000009020000}"/>
    <cellStyle name="Вывод 3" xfId="530" xr:uid="{00000000-0005-0000-0000-00000A020000}"/>
    <cellStyle name="Вывод 3 2" xfId="531" xr:uid="{00000000-0005-0000-0000-00000B020000}"/>
    <cellStyle name="Вывод 4" xfId="532" xr:uid="{00000000-0005-0000-0000-00000C020000}"/>
    <cellStyle name="Вычисление 2" xfId="533" xr:uid="{00000000-0005-0000-0000-00000D020000}"/>
    <cellStyle name="Вычисление 2 2" xfId="534" xr:uid="{00000000-0005-0000-0000-00000E020000}"/>
    <cellStyle name="Вычисление 2 2 2" xfId="535" xr:uid="{00000000-0005-0000-0000-00000F020000}"/>
    <cellStyle name="Вычисление 2 2 2 2" xfId="536" xr:uid="{00000000-0005-0000-0000-000010020000}"/>
    <cellStyle name="Вычисление 2 2 3" xfId="537" xr:uid="{00000000-0005-0000-0000-000011020000}"/>
    <cellStyle name="Вычисление 2 2 3 2" xfId="538" xr:uid="{00000000-0005-0000-0000-000012020000}"/>
    <cellStyle name="Вычисление 2 2 4" xfId="539" xr:uid="{00000000-0005-0000-0000-000013020000}"/>
    <cellStyle name="Вычисление 2 3" xfId="540" xr:uid="{00000000-0005-0000-0000-000014020000}"/>
    <cellStyle name="Вычисление 2 3 2" xfId="541" xr:uid="{00000000-0005-0000-0000-000015020000}"/>
    <cellStyle name="Вычисление 2 4" xfId="542" xr:uid="{00000000-0005-0000-0000-000016020000}"/>
    <cellStyle name="Вычисление 2 4 2" xfId="543" xr:uid="{00000000-0005-0000-0000-000017020000}"/>
    <cellStyle name="Вычисление 2 5" xfId="544" xr:uid="{00000000-0005-0000-0000-000018020000}"/>
    <cellStyle name="Вычисление 2 5 2" xfId="545" xr:uid="{00000000-0005-0000-0000-000019020000}"/>
    <cellStyle name="Вычисление 2 6" xfId="546" xr:uid="{00000000-0005-0000-0000-00001A020000}"/>
    <cellStyle name="Вычисление 2 6 2" xfId="547" xr:uid="{00000000-0005-0000-0000-00001B020000}"/>
    <cellStyle name="Вычисление 2 7" xfId="548" xr:uid="{00000000-0005-0000-0000-00001C020000}"/>
    <cellStyle name="Вычисление 2_Электроэнергия" xfId="549" xr:uid="{00000000-0005-0000-0000-00001D020000}"/>
    <cellStyle name="Вычисление 3" xfId="550" xr:uid="{00000000-0005-0000-0000-00001E020000}"/>
    <cellStyle name="Вычисление 3 2" xfId="551" xr:uid="{00000000-0005-0000-0000-00001F020000}"/>
    <cellStyle name="Вычисление 4" xfId="552" xr:uid="{00000000-0005-0000-0000-000020020000}"/>
    <cellStyle name="Гиперссылка" xfId="7" builtinId="8"/>
    <cellStyle name="Гиперссылка 2" xfId="553" xr:uid="{00000000-0005-0000-0000-000022020000}"/>
    <cellStyle name="Гиперссылка 3" xfId="554" xr:uid="{00000000-0005-0000-0000-000023020000}"/>
    <cellStyle name="Денежный 2" xfId="555" xr:uid="{00000000-0005-0000-0000-000024020000}"/>
    <cellStyle name="Денежный 2 2" xfId="556" xr:uid="{00000000-0005-0000-0000-000025020000}"/>
    <cellStyle name="Денежный 2 3" xfId="557" xr:uid="{00000000-0005-0000-0000-000026020000}"/>
    <cellStyle name="Денежный 2 3 2" xfId="558" xr:uid="{00000000-0005-0000-0000-000027020000}"/>
    <cellStyle name="Денежный 3" xfId="559" xr:uid="{00000000-0005-0000-0000-000028020000}"/>
    <cellStyle name="Денежный 3 2" xfId="560" xr:uid="{00000000-0005-0000-0000-000029020000}"/>
    <cellStyle name="Денежный 4" xfId="561" xr:uid="{00000000-0005-0000-0000-00002A020000}"/>
    <cellStyle name="Денежный 4 2" xfId="562" xr:uid="{00000000-0005-0000-0000-00002B020000}"/>
    <cellStyle name="Заголовок 1 2" xfId="563" xr:uid="{00000000-0005-0000-0000-00002C020000}"/>
    <cellStyle name="Заголовок 1 2 2" xfId="564" xr:uid="{00000000-0005-0000-0000-00002D020000}"/>
    <cellStyle name="Заголовок 1 2 2 2" xfId="565" xr:uid="{00000000-0005-0000-0000-00002E020000}"/>
    <cellStyle name="Заголовок 1 2 3" xfId="566" xr:uid="{00000000-0005-0000-0000-00002F020000}"/>
    <cellStyle name="Заголовок 1 2 4" xfId="567" xr:uid="{00000000-0005-0000-0000-000030020000}"/>
    <cellStyle name="Заголовок 1 2 5" xfId="568" xr:uid="{00000000-0005-0000-0000-000031020000}"/>
    <cellStyle name="Заголовок 1 2_Электроэнергия" xfId="569" xr:uid="{00000000-0005-0000-0000-000032020000}"/>
    <cellStyle name="Заголовок 1 3" xfId="570" xr:uid="{00000000-0005-0000-0000-000033020000}"/>
    <cellStyle name="Заголовок 2 2" xfId="571" xr:uid="{00000000-0005-0000-0000-000034020000}"/>
    <cellStyle name="Заголовок 2 2 2" xfId="572" xr:uid="{00000000-0005-0000-0000-000035020000}"/>
    <cellStyle name="Заголовок 2 2 2 2" xfId="573" xr:uid="{00000000-0005-0000-0000-000036020000}"/>
    <cellStyle name="Заголовок 2 2 3" xfId="574" xr:uid="{00000000-0005-0000-0000-000037020000}"/>
    <cellStyle name="Заголовок 2 2 4" xfId="575" xr:uid="{00000000-0005-0000-0000-000038020000}"/>
    <cellStyle name="Заголовок 2 2 5" xfId="576" xr:uid="{00000000-0005-0000-0000-000039020000}"/>
    <cellStyle name="Заголовок 2 2_Электроэнергия" xfId="577" xr:uid="{00000000-0005-0000-0000-00003A020000}"/>
    <cellStyle name="Заголовок 2 3" xfId="578" xr:uid="{00000000-0005-0000-0000-00003B020000}"/>
    <cellStyle name="Заголовок 3 2" xfId="579" xr:uid="{00000000-0005-0000-0000-00003C020000}"/>
    <cellStyle name="Заголовок 3 2 2" xfId="580" xr:uid="{00000000-0005-0000-0000-00003D020000}"/>
    <cellStyle name="Заголовок 3 2 2 2" xfId="581" xr:uid="{00000000-0005-0000-0000-00003E020000}"/>
    <cellStyle name="Заголовок 3 2 3" xfId="582" xr:uid="{00000000-0005-0000-0000-00003F020000}"/>
    <cellStyle name="Заголовок 3 2 4" xfId="583" xr:uid="{00000000-0005-0000-0000-000040020000}"/>
    <cellStyle name="Заголовок 3 2 5" xfId="584" xr:uid="{00000000-0005-0000-0000-000041020000}"/>
    <cellStyle name="Заголовок 3 2_Электроэнергия" xfId="585" xr:uid="{00000000-0005-0000-0000-000042020000}"/>
    <cellStyle name="Заголовок 3 3" xfId="586" xr:uid="{00000000-0005-0000-0000-000043020000}"/>
    <cellStyle name="Заголовок 4 2" xfId="587" xr:uid="{00000000-0005-0000-0000-000044020000}"/>
    <cellStyle name="Заголовок 4 2 2" xfId="588" xr:uid="{00000000-0005-0000-0000-000045020000}"/>
    <cellStyle name="Заголовок 4 2 2 2" xfId="589" xr:uid="{00000000-0005-0000-0000-000046020000}"/>
    <cellStyle name="Заголовок 4 2 3" xfId="590" xr:uid="{00000000-0005-0000-0000-000047020000}"/>
    <cellStyle name="Заголовок 4 2 4" xfId="591" xr:uid="{00000000-0005-0000-0000-000048020000}"/>
    <cellStyle name="Заголовок 4 2 5" xfId="592" xr:uid="{00000000-0005-0000-0000-000049020000}"/>
    <cellStyle name="Заголовок 4 2_Электроэнергия" xfId="593" xr:uid="{00000000-0005-0000-0000-00004A020000}"/>
    <cellStyle name="Заголовок 4 3" xfId="594" xr:uid="{00000000-0005-0000-0000-00004B020000}"/>
    <cellStyle name="Итог 2" xfId="595" xr:uid="{00000000-0005-0000-0000-00004C020000}"/>
    <cellStyle name="Итог 2 2" xfId="596" xr:uid="{00000000-0005-0000-0000-00004D020000}"/>
    <cellStyle name="Итог 2 2 2" xfId="597" xr:uid="{00000000-0005-0000-0000-00004E020000}"/>
    <cellStyle name="Итог 2 2 2 2" xfId="598" xr:uid="{00000000-0005-0000-0000-00004F020000}"/>
    <cellStyle name="Итог 2 2 2 2 2" xfId="599" xr:uid="{00000000-0005-0000-0000-000050020000}"/>
    <cellStyle name="Итог 2 2 2 3" xfId="600" xr:uid="{00000000-0005-0000-0000-000051020000}"/>
    <cellStyle name="Итог 2 2 3" xfId="601" xr:uid="{00000000-0005-0000-0000-000052020000}"/>
    <cellStyle name="Итог 2 2 3 2" xfId="602" xr:uid="{00000000-0005-0000-0000-000053020000}"/>
    <cellStyle name="Итог 2 2 4" xfId="603" xr:uid="{00000000-0005-0000-0000-000054020000}"/>
    <cellStyle name="Итог 2 2 4 2" xfId="604" xr:uid="{00000000-0005-0000-0000-000055020000}"/>
    <cellStyle name="Итог 2 2 5" xfId="605" xr:uid="{00000000-0005-0000-0000-000056020000}"/>
    <cellStyle name="Итог 2 2_Электроэнергия" xfId="606" xr:uid="{00000000-0005-0000-0000-000057020000}"/>
    <cellStyle name="Итог 2 3" xfId="607" xr:uid="{00000000-0005-0000-0000-000058020000}"/>
    <cellStyle name="Итог 2 3 2" xfId="608" xr:uid="{00000000-0005-0000-0000-000059020000}"/>
    <cellStyle name="Итог 2 3 2 2" xfId="609" xr:uid="{00000000-0005-0000-0000-00005A020000}"/>
    <cellStyle name="Итог 2 3 3" xfId="610" xr:uid="{00000000-0005-0000-0000-00005B020000}"/>
    <cellStyle name="Итог 2 3 3 2" xfId="611" xr:uid="{00000000-0005-0000-0000-00005C020000}"/>
    <cellStyle name="Итог 2 3 4" xfId="612" xr:uid="{00000000-0005-0000-0000-00005D020000}"/>
    <cellStyle name="Итог 2 4" xfId="613" xr:uid="{00000000-0005-0000-0000-00005E020000}"/>
    <cellStyle name="Итог 2 4 2" xfId="614" xr:uid="{00000000-0005-0000-0000-00005F020000}"/>
    <cellStyle name="Итог 2 5" xfId="615" xr:uid="{00000000-0005-0000-0000-000060020000}"/>
    <cellStyle name="Итог 2 5 2" xfId="616" xr:uid="{00000000-0005-0000-0000-000061020000}"/>
    <cellStyle name="Итог 2 6" xfId="617" xr:uid="{00000000-0005-0000-0000-000062020000}"/>
    <cellStyle name="Итог 2 6 2" xfId="618" xr:uid="{00000000-0005-0000-0000-000063020000}"/>
    <cellStyle name="Итог 2 7" xfId="619" xr:uid="{00000000-0005-0000-0000-000064020000}"/>
    <cellStyle name="Итог 2_Электроэнергия" xfId="620" xr:uid="{00000000-0005-0000-0000-000065020000}"/>
    <cellStyle name="Итог 3" xfId="621" xr:uid="{00000000-0005-0000-0000-000066020000}"/>
    <cellStyle name="Итог 3 2" xfId="622" xr:uid="{00000000-0005-0000-0000-000067020000}"/>
    <cellStyle name="Итог 4" xfId="623" xr:uid="{00000000-0005-0000-0000-000068020000}"/>
    <cellStyle name="КАНДАГАЧ тел3-33-96" xfId="624" xr:uid="{00000000-0005-0000-0000-000069020000}"/>
    <cellStyle name="Контрольная ячейка 2" xfId="625" xr:uid="{00000000-0005-0000-0000-00006A020000}"/>
    <cellStyle name="Контрольная ячейка 2 2" xfId="626" xr:uid="{00000000-0005-0000-0000-00006B020000}"/>
    <cellStyle name="Контрольная ячейка 2 2 2" xfId="627" xr:uid="{00000000-0005-0000-0000-00006C020000}"/>
    <cellStyle name="Контрольная ячейка 2 3" xfId="628" xr:uid="{00000000-0005-0000-0000-00006D020000}"/>
    <cellStyle name="Контрольная ячейка 2 4" xfId="629" xr:uid="{00000000-0005-0000-0000-00006E020000}"/>
    <cellStyle name="Контрольная ячейка 2 5" xfId="630" xr:uid="{00000000-0005-0000-0000-00006F020000}"/>
    <cellStyle name="Контрольная ячейка 2_Электроэнергия" xfId="631" xr:uid="{00000000-0005-0000-0000-000070020000}"/>
    <cellStyle name="Контрольная ячейка 3" xfId="632" xr:uid="{00000000-0005-0000-0000-000071020000}"/>
    <cellStyle name="Название 2" xfId="633" xr:uid="{00000000-0005-0000-0000-000072020000}"/>
    <cellStyle name="Название 2 2" xfId="634" xr:uid="{00000000-0005-0000-0000-000073020000}"/>
    <cellStyle name="Название 2 2 2" xfId="635" xr:uid="{00000000-0005-0000-0000-000074020000}"/>
    <cellStyle name="Название 2 3" xfId="636" xr:uid="{00000000-0005-0000-0000-000075020000}"/>
    <cellStyle name="Название 2 4" xfId="637" xr:uid="{00000000-0005-0000-0000-000076020000}"/>
    <cellStyle name="Название 2 5" xfId="638" xr:uid="{00000000-0005-0000-0000-000077020000}"/>
    <cellStyle name="Название 2_Электроэнергия" xfId="639" xr:uid="{00000000-0005-0000-0000-000078020000}"/>
    <cellStyle name="Название 3" xfId="640" xr:uid="{00000000-0005-0000-0000-000079020000}"/>
    <cellStyle name="Нейтральный 2" xfId="641" xr:uid="{00000000-0005-0000-0000-00007A020000}"/>
    <cellStyle name="Нейтральный 2 2" xfId="642" xr:uid="{00000000-0005-0000-0000-00007B020000}"/>
    <cellStyle name="Нейтральный 2 2 2" xfId="643" xr:uid="{00000000-0005-0000-0000-00007C020000}"/>
    <cellStyle name="Нейтральный 2 3" xfId="644" xr:uid="{00000000-0005-0000-0000-00007D020000}"/>
    <cellStyle name="Нейтральный 2 4" xfId="645" xr:uid="{00000000-0005-0000-0000-00007E020000}"/>
    <cellStyle name="Нейтральный 2 5" xfId="646" xr:uid="{00000000-0005-0000-0000-00007F020000}"/>
    <cellStyle name="Нейтральный 2_Электроэнергия" xfId="647" xr:uid="{00000000-0005-0000-0000-000080020000}"/>
    <cellStyle name="Нейтральный 3" xfId="648" xr:uid="{00000000-0005-0000-0000-000081020000}"/>
    <cellStyle name="Обычный" xfId="0" builtinId="0"/>
    <cellStyle name="Обычный 10" xfId="649" xr:uid="{00000000-0005-0000-0000-000083020000}"/>
    <cellStyle name="Обычный 10 2" xfId="650" xr:uid="{00000000-0005-0000-0000-000084020000}"/>
    <cellStyle name="Обычный 10 2 2" xfId="651" xr:uid="{00000000-0005-0000-0000-000085020000}"/>
    <cellStyle name="Обычный 10 2 2 2" xfId="652" xr:uid="{00000000-0005-0000-0000-000086020000}"/>
    <cellStyle name="Обычный 10 2 3" xfId="653" xr:uid="{00000000-0005-0000-0000-000087020000}"/>
    <cellStyle name="Обычный 10 2 3 2" xfId="654" xr:uid="{00000000-0005-0000-0000-000088020000}"/>
    <cellStyle name="Обычный 10 2 3 3" xfId="655" xr:uid="{00000000-0005-0000-0000-000089020000}"/>
    <cellStyle name="Обычный 10 2 4" xfId="656" xr:uid="{00000000-0005-0000-0000-00008A020000}"/>
    <cellStyle name="Обычный 10 3" xfId="657" xr:uid="{00000000-0005-0000-0000-00008B020000}"/>
    <cellStyle name="Обычный 10 3 2" xfId="658" xr:uid="{00000000-0005-0000-0000-00008C020000}"/>
    <cellStyle name="Обычный 10 3 3" xfId="659" xr:uid="{00000000-0005-0000-0000-00008D020000}"/>
    <cellStyle name="Обычный 10 4" xfId="660" xr:uid="{00000000-0005-0000-0000-00008E020000}"/>
    <cellStyle name="Обычный 10 5" xfId="661" xr:uid="{00000000-0005-0000-0000-00008F020000}"/>
    <cellStyle name="Обычный 10 6" xfId="662" xr:uid="{00000000-0005-0000-0000-000090020000}"/>
    <cellStyle name="Обычный 10 6 2" xfId="663" xr:uid="{00000000-0005-0000-0000-000091020000}"/>
    <cellStyle name="Обычный 10 7" xfId="664" xr:uid="{00000000-0005-0000-0000-000092020000}"/>
    <cellStyle name="Обычный 10 7 2" xfId="665" xr:uid="{00000000-0005-0000-0000-000093020000}"/>
    <cellStyle name="Обычный 10 8" xfId="666" xr:uid="{00000000-0005-0000-0000-000094020000}"/>
    <cellStyle name="Обычный 10_Август по объектно" xfId="667" xr:uid="{00000000-0005-0000-0000-000095020000}"/>
    <cellStyle name="Обычный 11" xfId="668" xr:uid="{00000000-0005-0000-0000-000096020000}"/>
    <cellStyle name="Обычный 11 2" xfId="669" xr:uid="{00000000-0005-0000-0000-000097020000}"/>
    <cellStyle name="Обычный 11 2 2" xfId="670" xr:uid="{00000000-0005-0000-0000-000098020000}"/>
    <cellStyle name="Обычный 11 2 2 2" xfId="671" xr:uid="{00000000-0005-0000-0000-000099020000}"/>
    <cellStyle name="Обычный 11 2 3" xfId="672" xr:uid="{00000000-0005-0000-0000-00009A020000}"/>
    <cellStyle name="Обычный 11 2 3 2" xfId="673" xr:uid="{00000000-0005-0000-0000-00009B020000}"/>
    <cellStyle name="Обычный 11 2 4" xfId="674" xr:uid="{00000000-0005-0000-0000-00009C020000}"/>
    <cellStyle name="Обычный 11 3" xfId="675" xr:uid="{00000000-0005-0000-0000-00009D020000}"/>
    <cellStyle name="Обычный 11 3 2" xfId="676" xr:uid="{00000000-0005-0000-0000-00009E020000}"/>
    <cellStyle name="Обычный 11 3 2 2" xfId="677" xr:uid="{00000000-0005-0000-0000-00009F020000}"/>
    <cellStyle name="Обычный 11 3 3" xfId="678" xr:uid="{00000000-0005-0000-0000-0000A0020000}"/>
    <cellStyle name="Обычный 11 3 3 2" xfId="679" xr:uid="{00000000-0005-0000-0000-0000A1020000}"/>
    <cellStyle name="Обычный 11 3 4" xfId="680" xr:uid="{00000000-0005-0000-0000-0000A2020000}"/>
    <cellStyle name="Обычный 11 4" xfId="681" xr:uid="{00000000-0005-0000-0000-0000A3020000}"/>
    <cellStyle name="Обычный 11 4 2" xfId="682" xr:uid="{00000000-0005-0000-0000-0000A4020000}"/>
    <cellStyle name="Обычный 11 4 2 2" xfId="683" xr:uid="{00000000-0005-0000-0000-0000A5020000}"/>
    <cellStyle name="Обычный 11 4 3" xfId="684" xr:uid="{00000000-0005-0000-0000-0000A6020000}"/>
    <cellStyle name="Обычный 11 5" xfId="685" xr:uid="{00000000-0005-0000-0000-0000A7020000}"/>
    <cellStyle name="Обычный 11 6" xfId="686" xr:uid="{00000000-0005-0000-0000-0000A8020000}"/>
    <cellStyle name="Обычный 11 7" xfId="687" xr:uid="{00000000-0005-0000-0000-0000A9020000}"/>
    <cellStyle name="Обычный 11 7 2" xfId="688" xr:uid="{00000000-0005-0000-0000-0000AA020000}"/>
    <cellStyle name="Обычный 11_Август по объектно" xfId="689" xr:uid="{00000000-0005-0000-0000-0000AB020000}"/>
    <cellStyle name="Обычный 12" xfId="690" xr:uid="{00000000-0005-0000-0000-0000AC020000}"/>
    <cellStyle name="Обычный 12 2" xfId="691" xr:uid="{00000000-0005-0000-0000-0000AD020000}"/>
    <cellStyle name="Обычный 12 2 2" xfId="692" xr:uid="{00000000-0005-0000-0000-0000AE020000}"/>
    <cellStyle name="Обычный 12 2 2 2" xfId="693" xr:uid="{00000000-0005-0000-0000-0000AF020000}"/>
    <cellStyle name="Обычный 12 2 3" xfId="694" xr:uid="{00000000-0005-0000-0000-0000B0020000}"/>
    <cellStyle name="Обычный 12 2 3 2" xfId="695" xr:uid="{00000000-0005-0000-0000-0000B1020000}"/>
    <cellStyle name="Обычный 12 2 4" xfId="696" xr:uid="{00000000-0005-0000-0000-0000B2020000}"/>
    <cellStyle name="Обычный 12 3" xfId="697" xr:uid="{00000000-0005-0000-0000-0000B3020000}"/>
    <cellStyle name="Обычный 12 3 2" xfId="698" xr:uid="{00000000-0005-0000-0000-0000B4020000}"/>
    <cellStyle name="Обычный 12 3 2 2" xfId="699" xr:uid="{00000000-0005-0000-0000-0000B5020000}"/>
    <cellStyle name="Обычный 12 3 3" xfId="700" xr:uid="{00000000-0005-0000-0000-0000B6020000}"/>
    <cellStyle name="Обычный 12 3 3 2" xfId="701" xr:uid="{00000000-0005-0000-0000-0000B7020000}"/>
    <cellStyle name="Обычный 12 3 4" xfId="702" xr:uid="{00000000-0005-0000-0000-0000B8020000}"/>
    <cellStyle name="Обычный 12 4" xfId="703" xr:uid="{00000000-0005-0000-0000-0000B9020000}"/>
    <cellStyle name="Обычный 12 4 2" xfId="704" xr:uid="{00000000-0005-0000-0000-0000BA020000}"/>
    <cellStyle name="Обычный 12 4 2 2" xfId="705" xr:uid="{00000000-0005-0000-0000-0000BB020000}"/>
    <cellStyle name="Обычный 12 4 3" xfId="706" xr:uid="{00000000-0005-0000-0000-0000BC020000}"/>
    <cellStyle name="Обычный 12 5" xfId="707" xr:uid="{00000000-0005-0000-0000-0000BD020000}"/>
    <cellStyle name="Обычный 12 6" xfId="708" xr:uid="{00000000-0005-0000-0000-0000BE020000}"/>
    <cellStyle name="Обычный 12 7" xfId="709" xr:uid="{00000000-0005-0000-0000-0000BF020000}"/>
    <cellStyle name="Обычный 12 7 2" xfId="710" xr:uid="{00000000-0005-0000-0000-0000C0020000}"/>
    <cellStyle name="Обычный 12_Август по объектно" xfId="711" xr:uid="{00000000-0005-0000-0000-0000C1020000}"/>
    <cellStyle name="Обычный 13" xfId="712" xr:uid="{00000000-0005-0000-0000-0000C2020000}"/>
    <cellStyle name="Обычный 13 2" xfId="713" xr:uid="{00000000-0005-0000-0000-0000C3020000}"/>
    <cellStyle name="Обычный 13 2 2" xfId="714" xr:uid="{00000000-0005-0000-0000-0000C4020000}"/>
    <cellStyle name="Обычный 13 3" xfId="715" xr:uid="{00000000-0005-0000-0000-0000C5020000}"/>
    <cellStyle name="Обычный 13 3 2" xfId="716" xr:uid="{00000000-0005-0000-0000-0000C6020000}"/>
    <cellStyle name="Обычный 13 4" xfId="717" xr:uid="{00000000-0005-0000-0000-0000C7020000}"/>
    <cellStyle name="Обычный 13_Гидроузел на р.Тышкан" xfId="718" xr:uid="{00000000-0005-0000-0000-0000C8020000}"/>
    <cellStyle name="Обычный 14" xfId="719" xr:uid="{00000000-0005-0000-0000-0000C9020000}"/>
    <cellStyle name="Обычный 14 2" xfId="720" xr:uid="{00000000-0005-0000-0000-0000CA020000}"/>
    <cellStyle name="Обычный 14 3" xfId="721" xr:uid="{00000000-0005-0000-0000-0000CB020000}"/>
    <cellStyle name="Обычный 14 4" xfId="722" xr:uid="{00000000-0005-0000-0000-0000CC020000}"/>
    <cellStyle name="Обычный 14_Гидроузел на р.Тышкан" xfId="723" xr:uid="{00000000-0005-0000-0000-0000CD020000}"/>
    <cellStyle name="Обычный 15" xfId="724" xr:uid="{00000000-0005-0000-0000-0000CE020000}"/>
    <cellStyle name="Обычный 15 2" xfId="725" xr:uid="{00000000-0005-0000-0000-0000CF020000}"/>
    <cellStyle name="Обычный 15 3" xfId="726" xr:uid="{00000000-0005-0000-0000-0000D0020000}"/>
    <cellStyle name="Обычный 15 4" xfId="727" xr:uid="{00000000-0005-0000-0000-0000D1020000}"/>
    <cellStyle name="Обычный 15 5" xfId="728" xr:uid="{00000000-0005-0000-0000-0000D2020000}"/>
    <cellStyle name="Обычный 16" xfId="729" xr:uid="{00000000-0005-0000-0000-0000D3020000}"/>
    <cellStyle name="Обычный 16 2" xfId="730" xr:uid="{00000000-0005-0000-0000-0000D4020000}"/>
    <cellStyle name="Обычный 16 2 2" xfId="731" xr:uid="{00000000-0005-0000-0000-0000D5020000}"/>
    <cellStyle name="Обычный 16 2 2 2" xfId="732" xr:uid="{00000000-0005-0000-0000-0000D6020000}"/>
    <cellStyle name="Обычный 16 2 3" xfId="733" xr:uid="{00000000-0005-0000-0000-0000D7020000}"/>
    <cellStyle name="Обычный 16 2 3 2" xfId="734" xr:uid="{00000000-0005-0000-0000-0000D8020000}"/>
    <cellStyle name="Обычный 16 2 4" xfId="735" xr:uid="{00000000-0005-0000-0000-0000D9020000}"/>
    <cellStyle name="Обычный 16 3" xfId="736" xr:uid="{00000000-0005-0000-0000-0000DA020000}"/>
    <cellStyle name="Обычный 16 3 2" xfId="737" xr:uid="{00000000-0005-0000-0000-0000DB020000}"/>
    <cellStyle name="Обычный 16 4" xfId="738" xr:uid="{00000000-0005-0000-0000-0000DC020000}"/>
    <cellStyle name="Обычный 16 5" xfId="739" xr:uid="{00000000-0005-0000-0000-0000DD020000}"/>
    <cellStyle name="Обычный 16 5 2" xfId="740" xr:uid="{00000000-0005-0000-0000-0000DE020000}"/>
    <cellStyle name="Обычный 16_Гидроузел на р.Тышкан" xfId="741" xr:uid="{00000000-0005-0000-0000-0000DF020000}"/>
    <cellStyle name="Обычный 17" xfId="742" xr:uid="{00000000-0005-0000-0000-0000E0020000}"/>
    <cellStyle name="Обычный 17 2" xfId="743" xr:uid="{00000000-0005-0000-0000-0000E1020000}"/>
    <cellStyle name="Обычный 17 2 2" xfId="744" xr:uid="{00000000-0005-0000-0000-0000E2020000}"/>
    <cellStyle name="Обычный 17 3" xfId="745" xr:uid="{00000000-0005-0000-0000-0000E3020000}"/>
    <cellStyle name="Обычный 17 3 2" xfId="746" xr:uid="{00000000-0005-0000-0000-0000E4020000}"/>
    <cellStyle name="Обычный 17 3 2 2" xfId="747" xr:uid="{00000000-0005-0000-0000-0000E5020000}"/>
    <cellStyle name="Обычный 17 3 2 2 2" xfId="748" xr:uid="{00000000-0005-0000-0000-0000E6020000}"/>
    <cellStyle name="Обычный 17 3 2 3" xfId="749" xr:uid="{00000000-0005-0000-0000-0000E7020000}"/>
    <cellStyle name="Обычный 17 3 2 3 2" xfId="750" xr:uid="{00000000-0005-0000-0000-0000E8020000}"/>
    <cellStyle name="Обычный 17 3 2 4" xfId="751" xr:uid="{00000000-0005-0000-0000-0000E9020000}"/>
    <cellStyle name="Обычный 17 3 3" xfId="752" xr:uid="{00000000-0005-0000-0000-0000EA020000}"/>
    <cellStyle name="Обычный 17 4" xfId="753" xr:uid="{00000000-0005-0000-0000-0000EB020000}"/>
    <cellStyle name="Обычный 17 4 2" xfId="754" xr:uid="{00000000-0005-0000-0000-0000EC020000}"/>
    <cellStyle name="Обычный 17 4 2 2" xfId="755" xr:uid="{00000000-0005-0000-0000-0000ED020000}"/>
    <cellStyle name="Обычный 17 4 3" xfId="756" xr:uid="{00000000-0005-0000-0000-0000EE020000}"/>
    <cellStyle name="Обычный 17 4 3 2" xfId="757" xr:uid="{00000000-0005-0000-0000-0000EF020000}"/>
    <cellStyle name="Обычный 17 4 4" xfId="758" xr:uid="{00000000-0005-0000-0000-0000F0020000}"/>
    <cellStyle name="Обычный 17 5" xfId="759" xr:uid="{00000000-0005-0000-0000-0000F1020000}"/>
    <cellStyle name="Обычный 17 5 2" xfId="760" xr:uid="{00000000-0005-0000-0000-0000F2020000}"/>
    <cellStyle name="Обычный 18" xfId="761" xr:uid="{00000000-0005-0000-0000-0000F3020000}"/>
    <cellStyle name="Обычный 18 2" xfId="762" xr:uid="{00000000-0005-0000-0000-0000F4020000}"/>
    <cellStyle name="Обычный 18 2 2" xfId="763" xr:uid="{00000000-0005-0000-0000-0000F5020000}"/>
    <cellStyle name="Обычный 18 3" xfId="764" xr:uid="{00000000-0005-0000-0000-0000F6020000}"/>
    <cellStyle name="Обычный 18 3 2" xfId="765" xr:uid="{00000000-0005-0000-0000-0000F7020000}"/>
    <cellStyle name="Обычный 18 3 3" xfId="766" xr:uid="{00000000-0005-0000-0000-0000F8020000}"/>
    <cellStyle name="Обычный 18 4" xfId="767" xr:uid="{00000000-0005-0000-0000-0000F9020000}"/>
    <cellStyle name="Обычный 18 5" xfId="768" xr:uid="{00000000-0005-0000-0000-0000FA020000}"/>
    <cellStyle name="Обычный 19" xfId="769" xr:uid="{00000000-0005-0000-0000-0000FB020000}"/>
    <cellStyle name="Обычный 19 2" xfId="770" xr:uid="{00000000-0005-0000-0000-0000FC020000}"/>
    <cellStyle name="Обычный 19 2 2" xfId="771" xr:uid="{00000000-0005-0000-0000-0000FD020000}"/>
    <cellStyle name="Обычный 19 3" xfId="772" xr:uid="{00000000-0005-0000-0000-0000FE020000}"/>
    <cellStyle name="Обычный 19 3 2" xfId="773" xr:uid="{00000000-0005-0000-0000-0000FF020000}"/>
    <cellStyle name="Обычный 19 3 3" xfId="774" xr:uid="{00000000-0005-0000-0000-000000030000}"/>
    <cellStyle name="Обычный 19 4" xfId="775" xr:uid="{00000000-0005-0000-0000-000001030000}"/>
    <cellStyle name="Обычный 19 5" xfId="776" xr:uid="{00000000-0005-0000-0000-000002030000}"/>
    <cellStyle name="Обычный 198" xfId="777" xr:uid="{00000000-0005-0000-0000-000003030000}"/>
    <cellStyle name="Обычный 2" xfId="778" xr:uid="{00000000-0005-0000-0000-000004030000}"/>
    <cellStyle name="Обычный 2 10" xfId="779" xr:uid="{00000000-0005-0000-0000-000005030000}"/>
    <cellStyle name="Обычный 2 10 2" xfId="780" xr:uid="{00000000-0005-0000-0000-000006030000}"/>
    <cellStyle name="Обычный 2 10 2 2" xfId="781" xr:uid="{00000000-0005-0000-0000-000007030000}"/>
    <cellStyle name="Обычный 2 10 2 2 2" xfId="782" xr:uid="{00000000-0005-0000-0000-000008030000}"/>
    <cellStyle name="Обычный 2 10 2 3" xfId="783" xr:uid="{00000000-0005-0000-0000-000009030000}"/>
    <cellStyle name="Обычный 2 10 3" xfId="784" xr:uid="{00000000-0005-0000-0000-00000A030000}"/>
    <cellStyle name="Обычный 2 10 3 2" xfId="785" xr:uid="{00000000-0005-0000-0000-00000B030000}"/>
    <cellStyle name="Обычный 2 10 4" xfId="786" xr:uid="{00000000-0005-0000-0000-00000C030000}"/>
    <cellStyle name="Обычный 2 11" xfId="787" xr:uid="{00000000-0005-0000-0000-00000D030000}"/>
    <cellStyle name="Обычный 2 11 2" xfId="788" xr:uid="{00000000-0005-0000-0000-00000E030000}"/>
    <cellStyle name="Обычный 2 11 2 2" xfId="789" xr:uid="{00000000-0005-0000-0000-00000F030000}"/>
    <cellStyle name="Обычный 2 12" xfId="790" xr:uid="{00000000-0005-0000-0000-000010030000}"/>
    <cellStyle name="Обычный 2 12 2" xfId="791" xr:uid="{00000000-0005-0000-0000-000011030000}"/>
    <cellStyle name="Обычный 2 13" xfId="792" xr:uid="{00000000-0005-0000-0000-000012030000}"/>
    <cellStyle name="Обычный 2 14" xfId="793" xr:uid="{00000000-0005-0000-0000-000013030000}"/>
    <cellStyle name="Обычный 2 15" xfId="794" xr:uid="{00000000-0005-0000-0000-000014030000}"/>
    <cellStyle name="Обычный 2 18" xfId="795" xr:uid="{00000000-0005-0000-0000-000015030000}"/>
    <cellStyle name="Обычный 2 2" xfId="796" xr:uid="{00000000-0005-0000-0000-000016030000}"/>
    <cellStyle name="Обычный 2 2 2" xfId="797" xr:uid="{00000000-0005-0000-0000-000017030000}"/>
    <cellStyle name="Обычный 2 2 2 2" xfId="798" xr:uid="{00000000-0005-0000-0000-000018030000}"/>
    <cellStyle name="Обычный 2 2 2 2 2" xfId="799" xr:uid="{00000000-0005-0000-0000-000019030000}"/>
    <cellStyle name="Обычный 2 2 2 2 2 2" xfId="800" xr:uid="{00000000-0005-0000-0000-00001A030000}"/>
    <cellStyle name="Обычный 2 2 2 2 3" xfId="801" xr:uid="{00000000-0005-0000-0000-00001B030000}"/>
    <cellStyle name="Обычный 2 2 2 3" xfId="802" xr:uid="{00000000-0005-0000-0000-00001C030000}"/>
    <cellStyle name="Обычный 2 2 2 3 2" xfId="803" xr:uid="{00000000-0005-0000-0000-00001D030000}"/>
    <cellStyle name="Обычный 2 2 2 4" xfId="804" xr:uid="{00000000-0005-0000-0000-00001E030000}"/>
    <cellStyle name="Обычный 2 2 2 5" xfId="805" xr:uid="{00000000-0005-0000-0000-00001F030000}"/>
    <cellStyle name="Обычный 2 2 2 5 2" xfId="806" xr:uid="{00000000-0005-0000-0000-000020030000}"/>
    <cellStyle name="Обычный 2 2 2 6" xfId="807" xr:uid="{00000000-0005-0000-0000-000021030000}"/>
    <cellStyle name="Обычный 2 2 2 6 2" xfId="808" xr:uid="{00000000-0005-0000-0000-000022030000}"/>
    <cellStyle name="Обычный 2 2 2 6 3" xfId="809" xr:uid="{00000000-0005-0000-0000-000023030000}"/>
    <cellStyle name="Обычный 2 2 2 7" xfId="810" xr:uid="{00000000-0005-0000-0000-000024030000}"/>
    <cellStyle name="Обычный 2 2 2_Гидроузел на р.Тышкан" xfId="811" xr:uid="{00000000-0005-0000-0000-000025030000}"/>
    <cellStyle name="Обычный 2 2 3" xfId="812" xr:uid="{00000000-0005-0000-0000-000026030000}"/>
    <cellStyle name="Обычный 2 2 3 2" xfId="813" xr:uid="{00000000-0005-0000-0000-000027030000}"/>
    <cellStyle name="Обычный 2 2 3 2 2" xfId="814" xr:uid="{00000000-0005-0000-0000-000028030000}"/>
    <cellStyle name="Обычный 2 2 3 3" xfId="815" xr:uid="{00000000-0005-0000-0000-000029030000}"/>
    <cellStyle name="Обычный 2 2 4" xfId="816" xr:uid="{00000000-0005-0000-0000-00002A030000}"/>
    <cellStyle name="Обычный 2 2 4 2" xfId="817" xr:uid="{00000000-0005-0000-0000-00002B030000}"/>
    <cellStyle name="Обычный 2 2 4 2 2" xfId="818" xr:uid="{00000000-0005-0000-0000-00002C030000}"/>
    <cellStyle name="Обычный 2 2 4 3" xfId="819" xr:uid="{00000000-0005-0000-0000-00002D030000}"/>
    <cellStyle name="Обычный 2 2 5" xfId="820" xr:uid="{00000000-0005-0000-0000-00002E030000}"/>
    <cellStyle name="Обычный 2 2 5 2" xfId="821" xr:uid="{00000000-0005-0000-0000-00002F030000}"/>
    <cellStyle name="Обычный 2 2 6" xfId="822" xr:uid="{00000000-0005-0000-0000-000030030000}"/>
    <cellStyle name="Обычный 2 2 6 2" xfId="823" xr:uid="{00000000-0005-0000-0000-000031030000}"/>
    <cellStyle name="Обычный 2 2 7" xfId="824" xr:uid="{00000000-0005-0000-0000-000032030000}"/>
    <cellStyle name="Обычный 2 2 7 2" xfId="825" xr:uid="{00000000-0005-0000-0000-000033030000}"/>
    <cellStyle name="Обычный 2 2 7 2 2" xfId="826" xr:uid="{00000000-0005-0000-0000-000034030000}"/>
    <cellStyle name="Обычный 2 2 7 3" xfId="827" xr:uid="{00000000-0005-0000-0000-000035030000}"/>
    <cellStyle name="Обычный 2 2 8" xfId="828" xr:uid="{00000000-0005-0000-0000-000036030000}"/>
    <cellStyle name="Обычный 2 2 8 2" xfId="829" xr:uid="{00000000-0005-0000-0000-000037030000}"/>
    <cellStyle name="Обычный 2 2 8 2 2" xfId="830" xr:uid="{00000000-0005-0000-0000-000038030000}"/>
    <cellStyle name="Обычный 2 2 8 3" xfId="831" xr:uid="{00000000-0005-0000-0000-000039030000}"/>
    <cellStyle name="Обычный 2 2 9" xfId="5" xr:uid="{00000000-0005-0000-0000-00003A030000}"/>
    <cellStyle name="Обычный 2 2_4 МСХ 27.07.11 переигровки" xfId="832" xr:uid="{00000000-0005-0000-0000-00003B030000}"/>
    <cellStyle name="Обычный 2 3" xfId="833" xr:uid="{00000000-0005-0000-0000-00003C030000}"/>
    <cellStyle name="Обычный 2 3 2" xfId="834" xr:uid="{00000000-0005-0000-0000-00003D030000}"/>
    <cellStyle name="Обычный 2 3 3" xfId="835" xr:uid="{00000000-0005-0000-0000-00003E030000}"/>
    <cellStyle name="Обычный 2 3 3 2" xfId="836" xr:uid="{00000000-0005-0000-0000-00003F030000}"/>
    <cellStyle name="Обычный 2 3 4" xfId="837" xr:uid="{00000000-0005-0000-0000-000040030000}"/>
    <cellStyle name="Обычный 2 3 4 2" xfId="838" xr:uid="{00000000-0005-0000-0000-000041030000}"/>
    <cellStyle name="Обычный 2 3 4 2 2" xfId="839" xr:uid="{00000000-0005-0000-0000-000042030000}"/>
    <cellStyle name="Обычный 2 3 4 3" xfId="840" xr:uid="{00000000-0005-0000-0000-000043030000}"/>
    <cellStyle name="Обычный 2 3 4 3 2" xfId="841" xr:uid="{00000000-0005-0000-0000-000044030000}"/>
    <cellStyle name="Обычный 2 3 4 4" xfId="842" xr:uid="{00000000-0005-0000-0000-000045030000}"/>
    <cellStyle name="Обычный 2 3 5" xfId="843" xr:uid="{00000000-0005-0000-0000-000046030000}"/>
    <cellStyle name="Обычный 2 3 6" xfId="844" xr:uid="{00000000-0005-0000-0000-000047030000}"/>
    <cellStyle name="Обычный 2 3 6 2" xfId="845" xr:uid="{00000000-0005-0000-0000-000048030000}"/>
    <cellStyle name="Обычный 2 3 7" xfId="846" xr:uid="{00000000-0005-0000-0000-000049030000}"/>
    <cellStyle name="Обычный 2 3 8" xfId="847" xr:uid="{00000000-0005-0000-0000-00004A030000}"/>
    <cellStyle name="Обычный 2 3 9" xfId="848" xr:uid="{00000000-0005-0000-0000-00004B030000}"/>
    <cellStyle name="Обычный 2 3_Гидроузел на р.Тышкан" xfId="849" xr:uid="{00000000-0005-0000-0000-00004C030000}"/>
    <cellStyle name="Обычный 2 4" xfId="850" xr:uid="{00000000-0005-0000-0000-00004D030000}"/>
    <cellStyle name="Обычный 2 4 2" xfId="851" xr:uid="{00000000-0005-0000-0000-00004E030000}"/>
    <cellStyle name="Обычный 2 4 2 2" xfId="852" xr:uid="{00000000-0005-0000-0000-00004F030000}"/>
    <cellStyle name="Обычный 2 4 2 2 2" xfId="853" xr:uid="{00000000-0005-0000-0000-000050030000}"/>
    <cellStyle name="Обычный 2 4 2 3" xfId="854" xr:uid="{00000000-0005-0000-0000-000051030000}"/>
    <cellStyle name="Обычный 2 4 3" xfId="855" xr:uid="{00000000-0005-0000-0000-000052030000}"/>
    <cellStyle name="Обычный 2 4 4" xfId="856" xr:uid="{00000000-0005-0000-0000-000053030000}"/>
    <cellStyle name="Обычный 2 4 5" xfId="857" xr:uid="{00000000-0005-0000-0000-000054030000}"/>
    <cellStyle name="Обычный 2 4 5 2" xfId="858" xr:uid="{00000000-0005-0000-0000-000055030000}"/>
    <cellStyle name="Обычный 2 4 6" xfId="859" xr:uid="{00000000-0005-0000-0000-000056030000}"/>
    <cellStyle name="Обычный 2 5" xfId="860" xr:uid="{00000000-0005-0000-0000-000057030000}"/>
    <cellStyle name="Обычный 2 5 2" xfId="861" xr:uid="{00000000-0005-0000-0000-000058030000}"/>
    <cellStyle name="Обычный 2 5 2 2" xfId="862" xr:uid="{00000000-0005-0000-0000-000059030000}"/>
    <cellStyle name="Обычный 2 5 2 2 2" xfId="863" xr:uid="{00000000-0005-0000-0000-00005A030000}"/>
    <cellStyle name="Обычный 2 5 2 3" xfId="864" xr:uid="{00000000-0005-0000-0000-00005B030000}"/>
    <cellStyle name="Обычный 2 5 2 3 2" xfId="865" xr:uid="{00000000-0005-0000-0000-00005C030000}"/>
    <cellStyle name="Обычный 2 5 2 4" xfId="866" xr:uid="{00000000-0005-0000-0000-00005D030000}"/>
    <cellStyle name="Обычный 2 5 3" xfId="867" xr:uid="{00000000-0005-0000-0000-00005E030000}"/>
    <cellStyle name="Обычный 2 5 4" xfId="868" xr:uid="{00000000-0005-0000-0000-00005F030000}"/>
    <cellStyle name="Обычный 2 5 4 2" xfId="869" xr:uid="{00000000-0005-0000-0000-000060030000}"/>
    <cellStyle name="Обычный 2 5 5" xfId="870" xr:uid="{00000000-0005-0000-0000-000061030000}"/>
    <cellStyle name="Обычный 2 6" xfId="871" xr:uid="{00000000-0005-0000-0000-000062030000}"/>
    <cellStyle name="Обычный 2 6 2" xfId="872" xr:uid="{00000000-0005-0000-0000-000063030000}"/>
    <cellStyle name="Обычный 2 6 3" xfId="873" xr:uid="{00000000-0005-0000-0000-000064030000}"/>
    <cellStyle name="Обычный 2 6 3 2" xfId="874" xr:uid="{00000000-0005-0000-0000-000065030000}"/>
    <cellStyle name="Обычный 2 6 4" xfId="875" xr:uid="{00000000-0005-0000-0000-000066030000}"/>
    <cellStyle name="Обычный 2 6 5" xfId="876" xr:uid="{00000000-0005-0000-0000-000067030000}"/>
    <cellStyle name="Обычный 2 7" xfId="877" xr:uid="{00000000-0005-0000-0000-000068030000}"/>
    <cellStyle name="Обычный 2 7 2" xfId="878" xr:uid="{00000000-0005-0000-0000-000069030000}"/>
    <cellStyle name="Обычный 2 7 3" xfId="879" xr:uid="{00000000-0005-0000-0000-00006A030000}"/>
    <cellStyle name="Обычный 2 7 3 2" xfId="880" xr:uid="{00000000-0005-0000-0000-00006B030000}"/>
    <cellStyle name="Обычный 2 8" xfId="881" xr:uid="{00000000-0005-0000-0000-00006C030000}"/>
    <cellStyle name="Обычный 2 8 2" xfId="882" xr:uid="{00000000-0005-0000-0000-00006D030000}"/>
    <cellStyle name="Обычный 2 8 3" xfId="883" xr:uid="{00000000-0005-0000-0000-00006E030000}"/>
    <cellStyle name="Обычный 2 9" xfId="884" xr:uid="{00000000-0005-0000-0000-00006F030000}"/>
    <cellStyle name="Обычный 2 9 2" xfId="885" xr:uid="{00000000-0005-0000-0000-000070030000}"/>
    <cellStyle name="Обычный 2 9 2 2" xfId="886" xr:uid="{00000000-0005-0000-0000-000071030000}"/>
    <cellStyle name="Обычный 2 9 2 2 2" xfId="887" xr:uid="{00000000-0005-0000-0000-000072030000}"/>
    <cellStyle name="Обычный 2 9 2 3" xfId="888" xr:uid="{00000000-0005-0000-0000-000073030000}"/>
    <cellStyle name="Обычный 2 9 3" xfId="889" xr:uid="{00000000-0005-0000-0000-000074030000}"/>
    <cellStyle name="Обычный 2 9 3 2" xfId="890" xr:uid="{00000000-0005-0000-0000-000075030000}"/>
    <cellStyle name="Обычный 2 9 4" xfId="891" xr:uid="{00000000-0005-0000-0000-000076030000}"/>
    <cellStyle name="Обычный 2_16 МСХ 13.09.11 с проблемными" xfId="892" xr:uid="{00000000-0005-0000-0000-000077030000}"/>
    <cellStyle name="Обычный 20" xfId="893" xr:uid="{00000000-0005-0000-0000-000078030000}"/>
    <cellStyle name="Обычный 20 2" xfId="894" xr:uid="{00000000-0005-0000-0000-000079030000}"/>
    <cellStyle name="Обычный 20 3" xfId="895" xr:uid="{00000000-0005-0000-0000-00007A030000}"/>
    <cellStyle name="Обычный 20 3 2" xfId="896" xr:uid="{00000000-0005-0000-0000-00007B030000}"/>
    <cellStyle name="Обычный 20 3 3" xfId="897" xr:uid="{00000000-0005-0000-0000-00007C030000}"/>
    <cellStyle name="Обычный 20 4" xfId="898" xr:uid="{00000000-0005-0000-0000-00007D030000}"/>
    <cellStyle name="Обычный 20 5" xfId="899" xr:uid="{00000000-0005-0000-0000-00007E030000}"/>
    <cellStyle name="Обычный 21" xfId="900" xr:uid="{00000000-0005-0000-0000-00007F030000}"/>
    <cellStyle name="Обычный 21 2" xfId="901" xr:uid="{00000000-0005-0000-0000-000080030000}"/>
    <cellStyle name="Обычный 21 2 2" xfId="902" xr:uid="{00000000-0005-0000-0000-000081030000}"/>
    <cellStyle name="Обычный 21 3" xfId="903" xr:uid="{00000000-0005-0000-0000-000082030000}"/>
    <cellStyle name="Обычный 21 3 2" xfId="904" xr:uid="{00000000-0005-0000-0000-000083030000}"/>
    <cellStyle name="Обычный 21 3 3" xfId="905" xr:uid="{00000000-0005-0000-0000-000084030000}"/>
    <cellStyle name="Обычный 21 4" xfId="906" xr:uid="{00000000-0005-0000-0000-000085030000}"/>
    <cellStyle name="Обычный 22" xfId="907" xr:uid="{00000000-0005-0000-0000-000086030000}"/>
    <cellStyle name="Обычный 22 2" xfId="908" xr:uid="{00000000-0005-0000-0000-000087030000}"/>
    <cellStyle name="Обычный 22 3" xfId="909" xr:uid="{00000000-0005-0000-0000-000088030000}"/>
    <cellStyle name="Обычный 22 3 2" xfId="910" xr:uid="{00000000-0005-0000-0000-000089030000}"/>
    <cellStyle name="Обычный 22 3 2 2" xfId="911" xr:uid="{00000000-0005-0000-0000-00008A030000}"/>
    <cellStyle name="Обычный 22 3 2 2 2" xfId="912" xr:uid="{00000000-0005-0000-0000-00008B030000}"/>
    <cellStyle name="Обычный 22 3 2 3" xfId="913" xr:uid="{00000000-0005-0000-0000-00008C030000}"/>
    <cellStyle name="Обычный 22 3 3" xfId="914" xr:uid="{00000000-0005-0000-0000-00008D030000}"/>
    <cellStyle name="Обычный 22 4" xfId="915" xr:uid="{00000000-0005-0000-0000-00008E030000}"/>
    <cellStyle name="Обычный 22 4 2" xfId="916" xr:uid="{00000000-0005-0000-0000-00008F030000}"/>
    <cellStyle name="Обычный 23" xfId="917" xr:uid="{00000000-0005-0000-0000-000090030000}"/>
    <cellStyle name="Обычный 23 2" xfId="918" xr:uid="{00000000-0005-0000-0000-000091030000}"/>
    <cellStyle name="Обычный 23 2 2" xfId="919" xr:uid="{00000000-0005-0000-0000-000092030000}"/>
    <cellStyle name="Обычный 23 2 2 2" xfId="920" xr:uid="{00000000-0005-0000-0000-000093030000}"/>
    <cellStyle name="Обычный 23 2 2 2 2" xfId="921" xr:uid="{00000000-0005-0000-0000-000094030000}"/>
    <cellStyle name="Обычный 23 2 2 3" xfId="922" xr:uid="{00000000-0005-0000-0000-000095030000}"/>
    <cellStyle name="Обычный 23 2 2 3 2" xfId="923" xr:uid="{00000000-0005-0000-0000-000096030000}"/>
    <cellStyle name="Обычный 23 2 2 3 2 2" xfId="924" xr:uid="{00000000-0005-0000-0000-000097030000}"/>
    <cellStyle name="Обычный 23 2 2 3 3" xfId="925" xr:uid="{00000000-0005-0000-0000-000098030000}"/>
    <cellStyle name="Обычный 23 2 2 3 3 2" xfId="926" xr:uid="{00000000-0005-0000-0000-000099030000}"/>
    <cellStyle name="Обычный 23 2 2 3 4" xfId="927" xr:uid="{00000000-0005-0000-0000-00009A030000}"/>
    <cellStyle name="Обычный 23 2 2 4" xfId="928" xr:uid="{00000000-0005-0000-0000-00009B030000}"/>
    <cellStyle name="Обычный 23 2 3" xfId="929" xr:uid="{00000000-0005-0000-0000-00009C030000}"/>
    <cellStyle name="Обычный 23 2_План финансирования на 2013 год" xfId="930" xr:uid="{00000000-0005-0000-0000-00009D030000}"/>
    <cellStyle name="Обычный 23 3" xfId="931" xr:uid="{00000000-0005-0000-0000-00009E030000}"/>
    <cellStyle name="Обычный 23 4" xfId="932" xr:uid="{00000000-0005-0000-0000-00009F030000}"/>
    <cellStyle name="Обычный 23 4 2" xfId="933" xr:uid="{00000000-0005-0000-0000-0000A0030000}"/>
    <cellStyle name="Обычный 23 4 2 2" xfId="934" xr:uid="{00000000-0005-0000-0000-0000A1030000}"/>
    <cellStyle name="Обычный 23 4 2 2 2" xfId="935" xr:uid="{00000000-0005-0000-0000-0000A2030000}"/>
    <cellStyle name="Обычный 23 4 2 3" xfId="936" xr:uid="{00000000-0005-0000-0000-0000A3030000}"/>
    <cellStyle name="Обычный 23 4 2 3 2" xfId="937" xr:uid="{00000000-0005-0000-0000-0000A4030000}"/>
    <cellStyle name="Обычный 23 4 2 4" xfId="938" xr:uid="{00000000-0005-0000-0000-0000A5030000}"/>
    <cellStyle name="Обычный 23 4 3" xfId="939" xr:uid="{00000000-0005-0000-0000-0000A6030000}"/>
    <cellStyle name="Обычный 23 5" xfId="940" xr:uid="{00000000-0005-0000-0000-0000A7030000}"/>
    <cellStyle name="Обычный 23 6" xfId="941" xr:uid="{00000000-0005-0000-0000-0000A8030000}"/>
    <cellStyle name="Обычный 23 7" xfId="942" xr:uid="{00000000-0005-0000-0000-0000A9030000}"/>
    <cellStyle name="Обычный 23 8" xfId="943" xr:uid="{00000000-0005-0000-0000-0000AA030000}"/>
    <cellStyle name="Обычный 23_админ.расходы" xfId="944" xr:uid="{00000000-0005-0000-0000-0000AB030000}"/>
    <cellStyle name="Обычный 24" xfId="945" xr:uid="{00000000-0005-0000-0000-0000AC030000}"/>
    <cellStyle name="Обычный 24 2" xfId="946" xr:uid="{00000000-0005-0000-0000-0000AD030000}"/>
    <cellStyle name="Обычный 24 2 2" xfId="947" xr:uid="{00000000-0005-0000-0000-0000AE030000}"/>
    <cellStyle name="Обычный 24 2 2 2" xfId="948" xr:uid="{00000000-0005-0000-0000-0000AF030000}"/>
    <cellStyle name="Обычный 24 2 3" xfId="949" xr:uid="{00000000-0005-0000-0000-0000B0030000}"/>
    <cellStyle name="Обычный 24 2 3 2" xfId="950" xr:uid="{00000000-0005-0000-0000-0000B1030000}"/>
    <cellStyle name="Обычный 24 2 4" xfId="951" xr:uid="{00000000-0005-0000-0000-0000B2030000}"/>
    <cellStyle name="Обычный 24 3" xfId="952" xr:uid="{00000000-0005-0000-0000-0000B3030000}"/>
    <cellStyle name="Обычный 24 3 2" xfId="953" xr:uid="{00000000-0005-0000-0000-0000B4030000}"/>
    <cellStyle name="Обычный 24 4" xfId="954" xr:uid="{00000000-0005-0000-0000-0000B5030000}"/>
    <cellStyle name="Обычный 24 5" xfId="955" xr:uid="{00000000-0005-0000-0000-0000B6030000}"/>
    <cellStyle name="Обычный 24 5 2" xfId="956" xr:uid="{00000000-0005-0000-0000-0000B7030000}"/>
    <cellStyle name="Обычный 24_админ.расходы" xfId="957" xr:uid="{00000000-0005-0000-0000-0000B8030000}"/>
    <cellStyle name="Обычный 25" xfId="958" xr:uid="{00000000-0005-0000-0000-0000B9030000}"/>
    <cellStyle name="Обычный 25 2" xfId="959" xr:uid="{00000000-0005-0000-0000-0000BA030000}"/>
    <cellStyle name="Обычный 25 2 2" xfId="960" xr:uid="{00000000-0005-0000-0000-0000BB030000}"/>
    <cellStyle name="Обычный 25 3" xfId="961" xr:uid="{00000000-0005-0000-0000-0000BC030000}"/>
    <cellStyle name="Обычный 25 3 2" xfId="962" xr:uid="{00000000-0005-0000-0000-0000BD030000}"/>
    <cellStyle name="Обычный 25 3 2 2" xfId="963" xr:uid="{00000000-0005-0000-0000-0000BE030000}"/>
    <cellStyle name="Обычный 25 3 3" xfId="964" xr:uid="{00000000-0005-0000-0000-0000BF030000}"/>
    <cellStyle name="Обычный 26" xfId="965" xr:uid="{00000000-0005-0000-0000-0000C0030000}"/>
    <cellStyle name="Обычный 26 2" xfId="966" xr:uid="{00000000-0005-0000-0000-0000C1030000}"/>
    <cellStyle name="Обычный 26 2 2" xfId="967" xr:uid="{00000000-0005-0000-0000-0000C2030000}"/>
    <cellStyle name="Обычный 26 2 3" xfId="968" xr:uid="{00000000-0005-0000-0000-0000C3030000}"/>
    <cellStyle name="Обычный 26 3" xfId="969" xr:uid="{00000000-0005-0000-0000-0000C4030000}"/>
    <cellStyle name="Обычный 26 4" xfId="970" xr:uid="{00000000-0005-0000-0000-0000C5030000}"/>
    <cellStyle name="Обычный 27" xfId="971" xr:uid="{00000000-0005-0000-0000-0000C6030000}"/>
    <cellStyle name="Обычный 27 2" xfId="972" xr:uid="{00000000-0005-0000-0000-0000C7030000}"/>
    <cellStyle name="Обычный 27 2 2" xfId="973" xr:uid="{00000000-0005-0000-0000-0000C8030000}"/>
    <cellStyle name="Обычный 27 3" xfId="974" xr:uid="{00000000-0005-0000-0000-0000C9030000}"/>
    <cellStyle name="Обычный 28" xfId="975" xr:uid="{00000000-0005-0000-0000-0000CA030000}"/>
    <cellStyle name="Обычный 29" xfId="976" xr:uid="{00000000-0005-0000-0000-0000CB030000}"/>
    <cellStyle name="Обычный 29 2" xfId="977" xr:uid="{00000000-0005-0000-0000-0000CC030000}"/>
    <cellStyle name="Обычный 29 2 2" xfId="978" xr:uid="{00000000-0005-0000-0000-0000CD030000}"/>
    <cellStyle name="Обычный 29 3" xfId="979" xr:uid="{00000000-0005-0000-0000-0000CE030000}"/>
    <cellStyle name="Обычный 29 4" xfId="980" xr:uid="{00000000-0005-0000-0000-0000CF030000}"/>
    <cellStyle name="Обычный 3" xfId="981" xr:uid="{00000000-0005-0000-0000-0000D0030000}"/>
    <cellStyle name="Обычный 3 10" xfId="982" xr:uid="{00000000-0005-0000-0000-0000D1030000}"/>
    <cellStyle name="Обычный 3 11" xfId="983" xr:uid="{00000000-0005-0000-0000-0000D2030000}"/>
    <cellStyle name="Обычный 3 12" xfId="984" xr:uid="{00000000-0005-0000-0000-0000D3030000}"/>
    <cellStyle name="Обычный 3 13" xfId="985" xr:uid="{00000000-0005-0000-0000-0000D4030000}"/>
    <cellStyle name="Обычный 3 2" xfId="986" xr:uid="{00000000-0005-0000-0000-0000D5030000}"/>
    <cellStyle name="Обычный 3 2 2" xfId="987" xr:uid="{00000000-0005-0000-0000-0000D6030000}"/>
    <cellStyle name="Обычный 3 2 2 2" xfId="988" xr:uid="{00000000-0005-0000-0000-0000D7030000}"/>
    <cellStyle name="Обычный 3 2 2 2 2" xfId="989" xr:uid="{00000000-0005-0000-0000-0000D8030000}"/>
    <cellStyle name="Обычный 3 2 2 3" xfId="990" xr:uid="{00000000-0005-0000-0000-0000D9030000}"/>
    <cellStyle name="Обычный 3 2 3" xfId="991" xr:uid="{00000000-0005-0000-0000-0000DA030000}"/>
    <cellStyle name="Обычный 3 2 3 2" xfId="992" xr:uid="{00000000-0005-0000-0000-0000DB030000}"/>
    <cellStyle name="Обычный 3 2 3 2 2" xfId="993" xr:uid="{00000000-0005-0000-0000-0000DC030000}"/>
    <cellStyle name="Обычный 3 2 3 3" xfId="994" xr:uid="{00000000-0005-0000-0000-0000DD030000}"/>
    <cellStyle name="Обычный 3 2 3 3 2" xfId="995" xr:uid="{00000000-0005-0000-0000-0000DE030000}"/>
    <cellStyle name="Обычный 3 2 3 4" xfId="996" xr:uid="{00000000-0005-0000-0000-0000DF030000}"/>
    <cellStyle name="Обычный 3 2 4" xfId="997" xr:uid="{00000000-0005-0000-0000-0000E0030000}"/>
    <cellStyle name="Обычный 3 2 4 2" xfId="998" xr:uid="{00000000-0005-0000-0000-0000E1030000}"/>
    <cellStyle name="Обычный 3 2 5" xfId="999" xr:uid="{00000000-0005-0000-0000-0000E2030000}"/>
    <cellStyle name="Обычный 3 2 5 2" xfId="1000" xr:uid="{00000000-0005-0000-0000-0000E3030000}"/>
    <cellStyle name="Обычный 3 2 6" xfId="2" xr:uid="{00000000-0005-0000-0000-0000E4030000}"/>
    <cellStyle name="Обычный 3 2 7" xfId="1001" xr:uid="{00000000-0005-0000-0000-0000E5030000}"/>
    <cellStyle name="Обычный 3 2_Каратальская плотина" xfId="1002" xr:uid="{00000000-0005-0000-0000-0000E6030000}"/>
    <cellStyle name="Обычный 3 3" xfId="1003" xr:uid="{00000000-0005-0000-0000-0000E7030000}"/>
    <cellStyle name="Обычный 3 3 2" xfId="1004" xr:uid="{00000000-0005-0000-0000-0000E8030000}"/>
    <cellStyle name="Обычный 3 3 3" xfId="1005" xr:uid="{00000000-0005-0000-0000-0000E9030000}"/>
    <cellStyle name="Обычный 3 4" xfId="1006" xr:uid="{00000000-0005-0000-0000-0000EA030000}"/>
    <cellStyle name="Обычный 3 4 2" xfId="1007" xr:uid="{00000000-0005-0000-0000-0000EB030000}"/>
    <cellStyle name="Обычный 3 5" xfId="1008" xr:uid="{00000000-0005-0000-0000-0000EC030000}"/>
    <cellStyle name="Обычный 3 6" xfId="1009" xr:uid="{00000000-0005-0000-0000-0000ED030000}"/>
    <cellStyle name="Обычный 3 7" xfId="1010" xr:uid="{00000000-0005-0000-0000-0000EE030000}"/>
    <cellStyle name="Обычный 3 8" xfId="1011" xr:uid="{00000000-0005-0000-0000-0000EF030000}"/>
    <cellStyle name="Обычный 3 9" xfId="1012" xr:uid="{00000000-0005-0000-0000-0000F0030000}"/>
    <cellStyle name="Обычный 3 9 2" xfId="1013" xr:uid="{00000000-0005-0000-0000-0000F1030000}"/>
    <cellStyle name="Обычный 3 9 3" xfId="1014" xr:uid="{00000000-0005-0000-0000-0000F2030000}"/>
    <cellStyle name="Обычный 3_Гидроузел на р.Тышкан" xfId="1015" xr:uid="{00000000-0005-0000-0000-0000F3030000}"/>
    <cellStyle name="Обычный 30" xfId="1016" xr:uid="{00000000-0005-0000-0000-0000F4030000}"/>
    <cellStyle name="Обычный 31" xfId="1017" xr:uid="{00000000-0005-0000-0000-0000F5030000}"/>
    <cellStyle name="Обычный 32" xfId="1018" xr:uid="{00000000-0005-0000-0000-0000F6030000}"/>
    <cellStyle name="Обычный 32 2" xfId="1019" xr:uid="{00000000-0005-0000-0000-0000F7030000}"/>
    <cellStyle name="Обычный 33" xfId="1020" xr:uid="{00000000-0005-0000-0000-0000F8030000}"/>
    <cellStyle name="Обычный 33 2" xfId="1021" xr:uid="{00000000-0005-0000-0000-0000F9030000}"/>
    <cellStyle name="Обычный 33 3" xfId="1022" xr:uid="{00000000-0005-0000-0000-0000FA030000}"/>
    <cellStyle name="Обычный 33 4" xfId="1023" xr:uid="{00000000-0005-0000-0000-0000FB030000}"/>
    <cellStyle name="Обычный 34" xfId="1024" xr:uid="{00000000-0005-0000-0000-0000FC030000}"/>
    <cellStyle name="Обычный 34 2" xfId="1025" xr:uid="{00000000-0005-0000-0000-0000FD030000}"/>
    <cellStyle name="Обычный 34 3" xfId="1026" xr:uid="{00000000-0005-0000-0000-0000FE030000}"/>
    <cellStyle name="Обычный 34_План финансирования на 2013 год" xfId="1027" xr:uid="{00000000-0005-0000-0000-0000FF030000}"/>
    <cellStyle name="Обычный 35" xfId="1028" xr:uid="{00000000-0005-0000-0000-000000040000}"/>
    <cellStyle name="Обычный 35 2" xfId="1029" xr:uid="{00000000-0005-0000-0000-000001040000}"/>
    <cellStyle name="Обычный 35 3" xfId="1030" xr:uid="{00000000-0005-0000-0000-000002040000}"/>
    <cellStyle name="Обычный 36" xfId="1031" xr:uid="{00000000-0005-0000-0000-000003040000}"/>
    <cellStyle name="Обычный 37" xfId="1032" xr:uid="{00000000-0005-0000-0000-000004040000}"/>
    <cellStyle name="Обычный 38" xfId="1033" xr:uid="{00000000-0005-0000-0000-000005040000}"/>
    <cellStyle name="Обычный 39" xfId="1034" xr:uid="{00000000-0005-0000-0000-000006040000}"/>
    <cellStyle name="Обычный 4" xfId="1035" xr:uid="{00000000-0005-0000-0000-000007040000}"/>
    <cellStyle name="Обычный 4 2" xfId="1036" xr:uid="{00000000-0005-0000-0000-000008040000}"/>
    <cellStyle name="Обычный 4 3" xfId="1037" xr:uid="{00000000-0005-0000-0000-000009040000}"/>
    <cellStyle name="Обычный 4 3 2" xfId="1038" xr:uid="{00000000-0005-0000-0000-00000A040000}"/>
    <cellStyle name="Обычный 4 3 2 2" xfId="1039" xr:uid="{00000000-0005-0000-0000-00000B040000}"/>
    <cellStyle name="Обычный 4 3 3" xfId="1040" xr:uid="{00000000-0005-0000-0000-00000C040000}"/>
    <cellStyle name="Обычный 4 4" xfId="1041" xr:uid="{00000000-0005-0000-0000-00000D040000}"/>
    <cellStyle name="Обычный 4 4 2" xfId="1042" xr:uid="{00000000-0005-0000-0000-00000E040000}"/>
    <cellStyle name="Обычный 4 5" xfId="1043" xr:uid="{00000000-0005-0000-0000-00000F040000}"/>
    <cellStyle name="Обычный 4 5 2" xfId="1044" xr:uid="{00000000-0005-0000-0000-000010040000}"/>
    <cellStyle name="Обычный 4 6" xfId="1045" xr:uid="{00000000-0005-0000-0000-000011040000}"/>
    <cellStyle name="Обычный 4 7" xfId="1046" xr:uid="{00000000-0005-0000-0000-000012040000}"/>
    <cellStyle name="Обычный 4_админ.расходы" xfId="1047" xr:uid="{00000000-0005-0000-0000-000013040000}"/>
    <cellStyle name="Обычный 40" xfId="1048" xr:uid="{00000000-0005-0000-0000-000014040000}"/>
    <cellStyle name="Обычный 41" xfId="1049" xr:uid="{00000000-0005-0000-0000-000015040000}"/>
    <cellStyle name="Обычный 42" xfId="1050" xr:uid="{00000000-0005-0000-0000-000016040000}"/>
    <cellStyle name="Обычный 43" xfId="1051" xr:uid="{00000000-0005-0000-0000-000017040000}"/>
    <cellStyle name="Обычный 44" xfId="1052" xr:uid="{00000000-0005-0000-0000-000018040000}"/>
    <cellStyle name="Обычный 45" xfId="1053" xr:uid="{00000000-0005-0000-0000-000019040000}"/>
    <cellStyle name="Обычный 46" xfId="1054" xr:uid="{00000000-0005-0000-0000-00001A040000}"/>
    <cellStyle name="Обычный 47" xfId="1055" xr:uid="{00000000-0005-0000-0000-00001B040000}"/>
    <cellStyle name="Обычный 47 2" xfId="1056" xr:uid="{00000000-0005-0000-0000-00001C040000}"/>
    <cellStyle name="Обычный 47 3" xfId="1057" xr:uid="{00000000-0005-0000-0000-00001D040000}"/>
    <cellStyle name="Обычный 47 4" xfId="1058" xr:uid="{00000000-0005-0000-0000-00001E040000}"/>
    <cellStyle name="Обычный 48" xfId="1059" xr:uid="{00000000-0005-0000-0000-00001F040000}"/>
    <cellStyle name="Обычный 49" xfId="1060" xr:uid="{00000000-0005-0000-0000-000020040000}"/>
    <cellStyle name="Обычный 49 2" xfId="1061" xr:uid="{00000000-0005-0000-0000-000021040000}"/>
    <cellStyle name="Обычный 5" xfId="1062" xr:uid="{00000000-0005-0000-0000-000022040000}"/>
    <cellStyle name="Обычный 5 2" xfId="1063" xr:uid="{00000000-0005-0000-0000-000023040000}"/>
    <cellStyle name="Обычный 5 2 2" xfId="1064" xr:uid="{00000000-0005-0000-0000-000024040000}"/>
    <cellStyle name="Обычный 5 2 2 2" xfId="1065" xr:uid="{00000000-0005-0000-0000-000025040000}"/>
    <cellStyle name="Обычный 5 2 3" xfId="1066" xr:uid="{00000000-0005-0000-0000-000026040000}"/>
    <cellStyle name="Обычный 5 2 4" xfId="1067" xr:uid="{00000000-0005-0000-0000-000027040000}"/>
    <cellStyle name="Обычный 5 3" xfId="1068" xr:uid="{00000000-0005-0000-0000-000028040000}"/>
    <cellStyle name="Обычный 5 4" xfId="1069" xr:uid="{00000000-0005-0000-0000-000029040000}"/>
    <cellStyle name="Обычный 5 5" xfId="1070" xr:uid="{00000000-0005-0000-0000-00002A040000}"/>
    <cellStyle name="Обычный 5_Гидроузел на р.Тышкан" xfId="1071" xr:uid="{00000000-0005-0000-0000-00002B040000}"/>
    <cellStyle name="Обычный 50" xfId="1072" xr:uid="{00000000-0005-0000-0000-00002C040000}"/>
    <cellStyle name="Обычный 50 2" xfId="1073" xr:uid="{00000000-0005-0000-0000-00002D040000}"/>
    <cellStyle name="Обычный 51" xfId="1074" xr:uid="{00000000-0005-0000-0000-00002E040000}"/>
    <cellStyle name="Обычный 51 2" xfId="1075" xr:uid="{00000000-0005-0000-0000-00002F040000}"/>
    <cellStyle name="Обычный 52" xfId="1076" xr:uid="{00000000-0005-0000-0000-000030040000}"/>
    <cellStyle name="Обычный 53" xfId="1077" xr:uid="{00000000-0005-0000-0000-000031040000}"/>
    <cellStyle name="Обычный 53 2" xfId="1078" xr:uid="{00000000-0005-0000-0000-000032040000}"/>
    <cellStyle name="Обычный 54" xfId="1079" xr:uid="{00000000-0005-0000-0000-000033040000}"/>
    <cellStyle name="Обычный 55" xfId="1080" xr:uid="{00000000-0005-0000-0000-000034040000}"/>
    <cellStyle name="Обычный 56" xfId="1081" xr:uid="{00000000-0005-0000-0000-000035040000}"/>
    <cellStyle name="Обычный 57" xfId="1082" xr:uid="{00000000-0005-0000-0000-000036040000}"/>
    <cellStyle name="Обычный 57 2" xfId="1083" xr:uid="{00000000-0005-0000-0000-000037040000}"/>
    <cellStyle name="Обычный 57 2 2" xfId="1084" xr:uid="{00000000-0005-0000-0000-000038040000}"/>
    <cellStyle name="Обычный 57 2 2 2" xfId="1085" xr:uid="{00000000-0005-0000-0000-000039040000}"/>
    <cellStyle name="Обычный 57 2 2 2 2" xfId="1086" xr:uid="{00000000-0005-0000-0000-00003A040000}"/>
    <cellStyle name="Обычный 57 2 2 3" xfId="1087" xr:uid="{00000000-0005-0000-0000-00003B040000}"/>
    <cellStyle name="Обычный 57 2 3" xfId="1088" xr:uid="{00000000-0005-0000-0000-00003C040000}"/>
    <cellStyle name="Обычный 57 2 3 2" xfId="1089" xr:uid="{00000000-0005-0000-0000-00003D040000}"/>
    <cellStyle name="Обычный 57 2 3 2 2" xfId="1090" xr:uid="{00000000-0005-0000-0000-00003E040000}"/>
    <cellStyle name="Обычный 57 2 3 3" xfId="1091" xr:uid="{00000000-0005-0000-0000-00003F040000}"/>
    <cellStyle name="Обычный 57 2 3 3 2" xfId="1092" xr:uid="{00000000-0005-0000-0000-000040040000}"/>
    <cellStyle name="Обычный 57 2 4" xfId="1093" xr:uid="{00000000-0005-0000-0000-000041040000}"/>
    <cellStyle name="Обычный 57 2 4 2" xfId="1094" xr:uid="{00000000-0005-0000-0000-000042040000}"/>
    <cellStyle name="Обычный 57 2 4 2 2" xfId="1095" xr:uid="{00000000-0005-0000-0000-000043040000}"/>
    <cellStyle name="Обычный 57 2 4 3" xfId="1096" xr:uid="{00000000-0005-0000-0000-000044040000}"/>
    <cellStyle name="Обычный 57 2 4 3 2" xfId="1097" xr:uid="{00000000-0005-0000-0000-000045040000}"/>
    <cellStyle name="Обычный 57 2 4 4" xfId="1098" xr:uid="{00000000-0005-0000-0000-000046040000}"/>
    <cellStyle name="Обычный 57 2 4 4 2" xfId="1099" xr:uid="{00000000-0005-0000-0000-000047040000}"/>
    <cellStyle name="Обычный 57 2 4 4 2 2" xfId="1100" xr:uid="{00000000-0005-0000-0000-000048040000}"/>
    <cellStyle name="Обычный 57 2 4 5" xfId="1101" xr:uid="{00000000-0005-0000-0000-000049040000}"/>
    <cellStyle name="Обычный 57 2 5" xfId="1102" xr:uid="{00000000-0005-0000-0000-00004A040000}"/>
    <cellStyle name="Обычный 57 2 5 2" xfId="1103" xr:uid="{00000000-0005-0000-0000-00004B040000}"/>
    <cellStyle name="Обычный 57 2 5 2 2" xfId="1104" xr:uid="{00000000-0005-0000-0000-00004C040000}"/>
    <cellStyle name="Обычный 57 2 5 3" xfId="1105" xr:uid="{00000000-0005-0000-0000-00004D040000}"/>
    <cellStyle name="Обычный 57 2 6" xfId="1106" xr:uid="{00000000-0005-0000-0000-00004E040000}"/>
    <cellStyle name="Обычный 57 2 6 2" xfId="1107" xr:uid="{00000000-0005-0000-0000-00004F040000}"/>
    <cellStyle name="Обычный 57 2 7" xfId="1108" xr:uid="{00000000-0005-0000-0000-000050040000}"/>
    <cellStyle name="Обычный 57 3" xfId="1109" xr:uid="{00000000-0005-0000-0000-000051040000}"/>
    <cellStyle name="Обычный 57 3 2" xfId="1110" xr:uid="{00000000-0005-0000-0000-000052040000}"/>
    <cellStyle name="Обычный 57 4" xfId="1111" xr:uid="{00000000-0005-0000-0000-000053040000}"/>
    <cellStyle name="Обычный 58" xfId="1112" xr:uid="{00000000-0005-0000-0000-000054040000}"/>
    <cellStyle name="Обычный 58 2" xfId="1113" xr:uid="{00000000-0005-0000-0000-000055040000}"/>
    <cellStyle name="Обычный 58 2 2" xfId="1114" xr:uid="{00000000-0005-0000-0000-000056040000}"/>
    <cellStyle name="Обычный 58 2 2 2" xfId="1115" xr:uid="{00000000-0005-0000-0000-000057040000}"/>
    <cellStyle name="Обычный 58 2 3" xfId="1116" xr:uid="{00000000-0005-0000-0000-000058040000}"/>
    <cellStyle name="Обычный 58 3" xfId="1117" xr:uid="{00000000-0005-0000-0000-000059040000}"/>
    <cellStyle name="Обычный 58 3 2" xfId="1118" xr:uid="{00000000-0005-0000-0000-00005A040000}"/>
    <cellStyle name="Обычный 58 4" xfId="1119" xr:uid="{00000000-0005-0000-0000-00005B040000}"/>
    <cellStyle name="Обычный 59" xfId="1120" xr:uid="{00000000-0005-0000-0000-00005C040000}"/>
    <cellStyle name="Обычный 59 2" xfId="1121" xr:uid="{00000000-0005-0000-0000-00005D040000}"/>
    <cellStyle name="Обычный 59 2 2" xfId="1122" xr:uid="{00000000-0005-0000-0000-00005E040000}"/>
    <cellStyle name="Обычный 59 2 2 2" xfId="1123" xr:uid="{00000000-0005-0000-0000-00005F040000}"/>
    <cellStyle name="Обычный 59 2 3" xfId="1124" xr:uid="{00000000-0005-0000-0000-000060040000}"/>
    <cellStyle name="Обычный 59 3" xfId="1125" xr:uid="{00000000-0005-0000-0000-000061040000}"/>
    <cellStyle name="Обычный 59 3 2" xfId="1126" xr:uid="{00000000-0005-0000-0000-000062040000}"/>
    <cellStyle name="Обычный 59 4" xfId="1127" xr:uid="{00000000-0005-0000-0000-000063040000}"/>
    <cellStyle name="Обычный 6" xfId="1128" xr:uid="{00000000-0005-0000-0000-000064040000}"/>
    <cellStyle name="Обычный 6 2" xfId="1129" xr:uid="{00000000-0005-0000-0000-000065040000}"/>
    <cellStyle name="Обычный 6 2 2" xfId="1130" xr:uid="{00000000-0005-0000-0000-000066040000}"/>
    <cellStyle name="Обычный 6 2 2 2" xfId="1131" xr:uid="{00000000-0005-0000-0000-000067040000}"/>
    <cellStyle name="Обычный 6 2 3" xfId="1132" xr:uid="{00000000-0005-0000-0000-000068040000}"/>
    <cellStyle name="Обычный 6 3" xfId="1133" xr:uid="{00000000-0005-0000-0000-000069040000}"/>
    <cellStyle name="Обычный 6 4" xfId="1134" xr:uid="{00000000-0005-0000-0000-00006A040000}"/>
    <cellStyle name="Обычный 6 5" xfId="1135" xr:uid="{00000000-0005-0000-0000-00006B040000}"/>
    <cellStyle name="Обычный 6 5 2" xfId="1136" xr:uid="{00000000-0005-0000-0000-00006C040000}"/>
    <cellStyle name="Обычный 6 6" xfId="1137" xr:uid="{00000000-0005-0000-0000-00006D040000}"/>
    <cellStyle name="Обычный 6_Гидроузел на р.Тышкан" xfId="1138" xr:uid="{00000000-0005-0000-0000-00006E040000}"/>
    <cellStyle name="Обычный 60" xfId="1139" xr:uid="{00000000-0005-0000-0000-00006F040000}"/>
    <cellStyle name="Обычный 61" xfId="1140" xr:uid="{00000000-0005-0000-0000-000070040000}"/>
    <cellStyle name="Обычный 61 2" xfId="1141" xr:uid="{00000000-0005-0000-0000-000071040000}"/>
    <cellStyle name="Обычный 61 2 2" xfId="1142" xr:uid="{00000000-0005-0000-0000-000072040000}"/>
    <cellStyle name="Обычный 61 2 2 2" xfId="1143" xr:uid="{00000000-0005-0000-0000-000073040000}"/>
    <cellStyle name="Обычный 61 2 3" xfId="1144" xr:uid="{00000000-0005-0000-0000-000074040000}"/>
    <cellStyle name="Обычный 61 3" xfId="1145" xr:uid="{00000000-0005-0000-0000-000075040000}"/>
    <cellStyle name="Обычный 61 3 2" xfId="1146" xr:uid="{00000000-0005-0000-0000-000076040000}"/>
    <cellStyle name="Обычный 61 4" xfId="1147" xr:uid="{00000000-0005-0000-0000-000077040000}"/>
    <cellStyle name="Обычный 62" xfId="1148" xr:uid="{00000000-0005-0000-0000-000078040000}"/>
    <cellStyle name="Обычный 62 2" xfId="1149" xr:uid="{00000000-0005-0000-0000-000079040000}"/>
    <cellStyle name="Обычный 62 2 2" xfId="1150" xr:uid="{00000000-0005-0000-0000-00007A040000}"/>
    <cellStyle name="Обычный 62 3" xfId="1151" xr:uid="{00000000-0005-0000-0000-00007B040000}"/>
    <cellStyle name="Обычный 63" xfId="1152" xr:uid="{00000000-0005-0000-0000-00007C040000}"/>
    <cellStyle name="Обычный 64" xfId="1153" xr:uid="{00000000-0005-0000-0000-00007D040000}"/>
    <cellStyle name="Обычный 64 2" xfId="1154" xr:uid="{00000000-0005-0000-0000-00007E040000}"/>
    <cellStyle name="Обычный 64 2 2" xfId="1155" xr:uid="{00000000-0005-0000-0000-00007F040000}"/>
    <cellStyle name="Обычный 64 3" xfId="1156" xr:uid="{00000000-0005-0000-0000-000080040000}"/>
    <cellStyle name="Обычный 65" xfId="1157" xr:uid="{00000000-0005-0000-0000-000081040000}"/>
    <cellStyle name="Обычный 65 2" xfId="1158" xr:uid="{00000000-0005-0000-0000-000082040000}"/>
    <cellStyle name="Обычный 65 2 2" xfId="1159" xr:uid="{00000000-0005-0000-0000-000083040000}"/>
    <cellStyle name="Обычный 65 3" xfId="1160" xr:uid="{00000000-0005-0000-0000-000084040000}"/>
    <cellStyle name="Обычный 66" xfId="1161" xr:uid="{00000000-0005-0000-0000-000085040000}"/>
    <cellStyle name="Обычный 66 2" xfId="1162" xr:uid="{00000000-0005-0000-0000-000086040000}"/>
    <cellStyle name="Обычный 66 2 2" xfId="1163" xr:uid="{00000000-0005-0000-0000-000087040000}"/>
    <cellStyle name="Обычный 66 3" xfId="1164" xr:uid="{00000000-0005-0000-0000-000088040000}"/>
    <cellStyle name="Обычный 67" xfId="1165" xr:uid="{00000000-0005-0000-0000-000089040000}"/>
    <cellStyle name="Обычный 67 2" xfId="1166" xr:uid="{00000000-0005-0000-0000-00008A040000}"/>
    <cellStyle name="Обычный 67 2 2" xfId="1167" xr:uid="{00000000-0005-0000-0000-00008B040000}"/>
    <cellStyle name="Обычный 67 3" xfId="1168" xr:uid="{00000000-0005-0000-0000-00008C040000}"/>
    <cellStyle name="Обычный 68" xfId="1169" xr:uid="{00000000-0005-0000-0000-00008D040000}"/>
    <cellStyle name="Обычный 68 2" xfId="1170" xr:uid="{00000000-0005-0000-0000-00008E040000}"/>
    <cellStyle name="Обычный 68 2 2" xfId="1171" xr:uid="{00000000-0005-0000-0000-00008F040000}"/>
    <cellStyle name="Обычный 68 3" xfId="1172" xr:uid="{00000000-0005-0000-0000-000090040000}"/>
    <cellStyle name="Обычный 69" xfId="1173" xr:uid="{00000000-0005-0000-0000-000091040000}"/>
    <cellStyle name="Обычный 69 2" xfId="1174" xr:uid="{00000000-0005-0000-0000-000092040000}"/>
    <cellStyle name="Обычный 69 2 2" xfId="1175" xr:uid="{00000000-0005-0000-0000-000093040000}"/>
    <cellStyle name="Обычный 69 2 2 2" xfId="1176" xr:uid="{00000000-0005-0000-0000-000094040000}"/>
    <cellStyle name="Обычный 69 2 3" xfId="1177" xr:uid="{00000000-0005-0000-0000-000095040000}"/>
    <cellStyle name="Обычный 69 3" xfId="1178" xr:uid="{00000000-0005-0000-0000-000096040000}"/>
    <cellStyle name="Обычный 69 3 2" xfId="1179" xr:uid="{00000000-0005-0000-0000-000097040000}"/>
    <cellStyle name="Обычный 69 4" xfId="1180" xr:uid="{00000000-0005-0000-0000-000098040000}"/>
    <cellStyle name="Обычный 7" xfId="1181" xr:uid="{00000000-0005-0000-0000-000099040000}"/>
    <cellStyle name="Обычный 7 2" xfId="1182" xr:uid="{00000000-0005-0000-0000-00009A040000}"/>
    <cellStyle name="Обычный 7 2 2" xfId="1183" xr:uid="{00000000-0005-0000-0000-00009B040000}"/>
    <cellStyle name="Обычный 7 2 2 2" xfId="1184" xr:uid="{00000000-0005-0000-0000-00009C040000}"/>
    <cellStyle name="Обычный 7 2 3" xfId="1185" xr:uid="{00000000-0005-0000-0000-00009D040000}"/>
    <cellStyle name="Обычный 7 3" xfId="1186" xr:uid="{00000000-0005-0000-0000-00009E040000}"/>
    <cellStyle name="Обычный 7 4" xfId="1187" xr:uid="{00000000-0005-0000-0000-00009F040000}"/>
    <cellStyle name="Обычный 7 5" xfId="1188" xr:uid="{00000000-0005-0000-0000-0000A0040000}"/>
    <cellStyle name="Обычный 7 6" xfId="1189" xr:uid="{00000000-0005-0000-0000-0000A1040000}"/>
    <cellStyle name="Обычный 7 7" xfId="1190" xr:uid="{00000000-0005-0000-0000-0000A2040000}"/>
    <cellStyle name="Обычный 7_1.ОТЧЕТ об исп тариф.сметы подача на 14.02.18г." xfId="1191" xr:uid="{00000000-0005-0000-0000-0000A3040000}"/>
    <cellStyle name="Обычный 70" xfId="1192" xr:uid="{00000000-0005-0000-0000-0000A4040000}"/>
    <cellStyle name="Обычный 70 2" xfId="1193" xr:uid="{00000000-0005-0000-0000-0000A5040000}"/>
    <cellStyle name="Обычный 70 2 2" xfId="1194" xr:uid="{00000000-0005-0000-0000-0000A6040000}"/>
    <cellStyle name="Обычный 70 2 2 2" xfId="1195" xr:uid="{00000000-0005-0000-0000-0000A7040000}"/>
    <cellStyle name="Обычный 70 2 2 2 2" xfId="1196" xr:uid="{00000000-0005-0000-0000-0000A8040000}"/>
    <cellStyle name="Обычный 70 2 2 3" xfId="1197" xr:uid="{00000000-0005-0000-0000-0000A9040000}"/>
    <cellStyle name="Обычный 70 2 3" xfId="1198" xr:uid="{00000000-0005-0000-0000-0000AA040000}"/>
    <cellStyle name="Обычный 70 2 3 2" xfId="1199" xr:uid="{00000000-0005-0000-0000-0000AB040000}"/>
    <cellStyle name="Обычный 70 2 4" xfId="1200" xr:uid="{00000000-0005-0000-0000-0000AC040000}"/>
    <cellStyle name="Обычный 70 3" xfId="1201" xr:uid="{00000000-0005-0000-0000-0000AD040000}"/>
    <cellStyle name="Обычный 70 3 2" xfId="1202" xr:uid="{00000000-0005-0000-0000-0000AE040000}"/>
    <cellStyle name="Обычный 70 4" xfId="1203" xr:uid="{00000000-0005-0000-0000-0000AF040000}"/>
    <cellStyle name="Обычный 71" xfId="1204" xr:uid="{00000000-0005-0000-0000-0000B0040000}"/>
    <cellStyle name="Обычный 71 2" xfId="1205" xr:uid="{00000000-0005-0000-0000-0000B1040000}"/>
    <cellStyle name="Обычный 71 2 2" xfId="1206" xr:uid="{00000000-0005-0000-0000-0000B2040000}"/>
    <cellStyle name="Обычный 71 2 2 2" xfId="1207" xr:uid="{00000000-0005-0000-0000-0000B3040000}"/>
    <cellStyle name="Обычный 71 2 3" xfId="1208" xr:uid="{00000000-0005-0000-0000-0000B4040000}"/>
    <cellStyle name="Обычный 71 3" xfId="1209" xr:uid="{00000000-0005-0000-0000-0000B5040000}"/>
    <cellStyle name="Обычный 71 3 2" xfId="1210" xr:uid="{00000000-0005-0000-0000-0000B6040000}"/>
    <cellStyle name="Обычный 71 3 2 2" xfId="1211" xr:uid="{00000000-0005-0000-0000-0000B7040000}"/>
    <cellStyle name="Обычный 71 3 2 2 2" xfId="1212" xr:uid="{00000000-0005-0000-0000-0000B8040000}"/>
    <cellStyle name="Обычный 71 3 2 3" xfId="1213" xr:uid="{00000000-0005-0000-0000-0000B9040000}"/>
    <cellStyle name="Обычный 71 3 3" xfId="1214" xr:uid="{00000000-0005-0000-0000-0000BA040000}"/>
    <cellStyle name="Обычный 71 4" xfId="1215" xr:uid="{00000000-0005-0000-0000-0000BB040000}"/>
    <cellStyle name="Обычный 71 4 2" xfId="1216" xr:uid="{00000000-0005-0000-0000-0000BC040000}"/>
    <cellStyle name="Обычный 71 5" xfId="1217" xr:uid="{00000000-0005-0000-0000-0000BD040000}"/>
    <cellStyle name="Обычный 71 6" xfId="1218" xr:uid="{00000000-0005-0000-0000-0000BE040000}"/>
    <cellStyle name="Обычный 72" xfId="1219" xr:uid="{00000000-0005-0000-0000-0000BF040000}"/>
    <cellStyle name="Обычный 72 2" xfId="1220" xr:uid="{00000000-0005-0000-0000-0000C0040000}"/>
    <cellStyle name="Обычный 72 3" xfId="1221" xr:uid="{00000000-0005-0000-0000-0000C1040000}"/>
    <cellStyle name="Обычный 72 3 2" xfId="1222" xr:uid="{00000000-0005-0000-0000-0000C2040000}"/>
    <cellStyle name="Обычный 72 3 3" xfId="1223" xr:uid="{00000000-0005-0000-0000-0000C3040000}"/>
    <cellStyle name="Обычный 72 4" xfId="1224" xr:uid="{00000000-0005-0000-0000-0000C4040000}"/>
    <cellStyle name="Обычный 73" xfId="1225" xr:uid="{00000000-0005-0000-0000-0000C5040000}"/>
    <cellStyle name="Обычный 73 2" xfId="1226" xr:uid="{00000000-0005-0000-0000-0000C6040000}"/>
    <cellStyle name="Обычный 73 3" xfId="1227" xr:uid="{00000000-0005-0000-0000-0000C7040000}"/>
    <cellStyle name="Обычный 74" xfId="1228" xr:uid="{00000000-0005-0000-0000-0000C8040000}"/>
    <cellStyle name="Обычный 75" xfId="1229" xr:uid="{00000000-0005-0000-0000-0000C9040000}"/>
    <cellStyle name="Обычный 75 2" xfId="1230" xr:uid="{00000000-0005-0000-0000-0000CA040000}"/>
    <cellStyle name="Обычный 76" xfId="1231" xr:uid="{00000000-0005-0000-0000-0000CB040000}"/>
    <cellStyle name="Обычный 76 2" xfId="1232" xr:uid="{00000000-0005-0000-0000-0000CC040000}"/>
    <cellStyle name="Обычный 76 2 2" xfId="1233" xr:uid="{00000000-0005-0000-0000-0000CD040000}"/>
    <cellStyle name="Обычный 76 2 2 2" xfId="1234" xr:uid="{00000000-0005-0000-0000-0000CE040000}"/>
    <cellStyle name="Обычный 76 2 3" xfId="1235" xr:uid="{00000000-0005-0000-0000-0000CF040000}"/>
    <cellStyle name="Обычный 76 3" xfId="1236" xr:uid="{00000000-0005-0000-0000-0000D0040000}"/>
    <cellStyle name="Обычный 76 4" xfId="1237" xr:uid="{00000000-0005-0000-0000-0000D1040000}"/>
    <cellStyle name="Обычный 77" xfId="1238" xr:uid="{00000000-0005-0000-0000-0000D2040000}"/>
    <cellStyle name="Обычный 78" xfId="1239" xr:uid="{00000000-0005-0000-0000-0000D3040000}"/>
    <cellStyle name="Обычный 79" xfId="1240" xr:uid="{00000000-0005-0000-0000-0000D4040000}"/>
    <cellStyle name="Обычный 79 2" xfId="1241" xr:uid="{00000000-0005-0000-0000-0000D5040000}"/>
    <cellStyle name="Обычный 8" xfId="1242" xr:uid="{00000000-0005-0000-0000-0000D6040000}"/>
    <cellStyle name="Обычный 8 2" xfId="1243" xr:uid="{00000000-0005-0000-0000-0000D7040000}"/>
    <cellStyle name="Обычный 8 2 2" xfId="1244" xr:uid="{00000000-0005-0000-0000-0000D8040000}"/>
    <cellStyle name="Обычный 8 2 2 2" xfId="1245" xr:uid="{00000000-0005-0000-0000-0000D9040000}"/>
    <cellStyle name="Обычный 8 2 3" xfId="1246" xr:uid="{00000000-0005-0000-0000-0000DA040000}"/>
    <cellStyle name="Обычный 8 3" xfId="1247" xr:uid="{00000000-0005-0000-0000-0000DB040000}"/>
    <cellStyle name="Обычный 8 4" xfId="1248" xr:uid="{00000000-0005-0000-0000-0000DC040000}"/>
    <cellStyle name="Обычный 8 5" xfId="1249" xr:uid="{00000000-0005-0000-0000-0000DD040000}"/>
    <cellStyle name="Обычный 8_Гидроузел на р.Тышкан" xfId="1250" xr:uid="{00000000-0005-0000-0000-0000DE040000}"/>
    <cellStyle name="Обычный 80" xfId="1251" xr:uid="{00000000-0005-0000-0000-0000DF040000}"/>
    <cellStyle name="Обычный 80 2" xfId="1252" xr:uid="{00000000-0005-0000-0000-0000E0040000}"/>
    <cellStyle name="Обычный 81" xfId="1253" xr:uid="{00000000-0005-0000-0000-0000E1040000}"/>
    <cellStyle name="Обычный 81 2" xfId="1254" xr:uid="{00000000-0005-0000-0000-0000E2040000}"/>
    <cellStyle name="Обычный 81 2 2" xfId="1255" xr:uid="{00000000-0005-0000-0000-0000E3040000}"/>
    <cellStyle name="Обычный 81 2 2 2" xfId="1256" xr:uid="{00000000-0005-0000-0000-0000E4040000}"/>
    <cellStyle name="Обычный 81 3" xfId="1257" xr:uid="{00000000-0005-0000-0000-0000E5040000}"/>
    <cellStyle name="Обычный 81 4" xfId="1258" xr:uid="{00000000-0005-0000-0000-0000E6040000}"/>
    <cellStyle name="Обычный 82" xfId="1259" xr:uid="{00000000-0005-0000-0000-0000E7040000}"/>
    <cellStyle name="Обычный 82 2" xfId="1260" xr:uid="{00000000-0005-0000-0000-0000E8040000}"/>
    <cellStyle name="Обычный 83" xfId="1261" xr:uid="{00000000-0005-0000-0000-0000E9040000}"/>
    <cellStyle name="Обычный 83 2" xfId="1262" xr:uid="{00000000-0005-0000-0000-0000EA040000}"/>
    <cellStyle name="Обычный 84" xfId="1263" xr:uid="{00000000-0005-0000-0000-0000EB040000}"/>
    <cellStyle name="Обычный 84 2" xfId="1264" xr:uid="{00000000-0005-0000-0000-0000EC040000}"/>
    <cellStyle name="Обычный 85" xfId="1265" xr:uid="{00000000-0005-0000-0000-0000ED040000}"/>
    <cellStyle name="Обычный 86" xfId="1266" xr:uid="{00000000-0005-0000-0000-0000EE040000}"/>
    <cellStyle name="Обычный 87" xfId="1267" xr:uid="{00000000-0005-0000-0000-0000EF040000}"/>
    <cellStyle name="Обычный 88" xfId="1268" xr:uid="{00000000-0005-0000-0000-0000F0040000}"/>
    <cellStyle name="Обычный 89" xfId="1269" xr:uid="{00000000-0005-0000-0000-0000F1040000}"/>
    <cellStyle name="Обычный 9" xfId="1270" xr:uid="{00000000-0005-0000-0000-0000F2040000}"/>
    <cellStyle name="Обычный 9 2" xfId="1271" xr:uid="{00000000-0005-0000-0000-0000F3040000}"/>
    <cellStyle name="Обычный 9 2 2" xfId="1272" xr:uid="{00000000-0005-0000-0000-0000F4040000}"/>
    <cellStyle name="Обычный 9 2 2 2" xfId="1273" xr:uid="{00000000-0005-0000-0000-0000F5040000}"/>
    <cellStyle name="Обычный 9 2 3" xfId="1274" xr:uid="{00000000-0005-0000-0000-0000F6040000}"/>
    <cellStyle name="Обычный 9 3" xfId="1275" xr:uid="{00000000-0005-0000-0000-0000F7040000}"/>
    <cellStyle name="Обычный 9 4" xfId="1276" xr:uid="{00000000-0005-0000-0000-0000F8040000}"/>
    <cellStyle name="Обычный 9 8" xfId="1277" xr:uid="{00000000-0005-0000-0000-0000F9040000}"/>
    <cellStyle name="Обычный 9 9" xfId="1278" xr:uid="{00000000-0005-0000-0000-0000FA040000}"/>
    <cellStyle name="Обычный 9_Каратальская плотина" xfId="1279" xr:uid="{00000000-0005-0000-0000-0000FB040000}"/>
    <cellStyle name="Обычный 90" xfId="1280" xr:uid="{00000000-0005-0000-0000-0000FC040000}"/>
    <cellStyle name="Обычный 91" xfId="1281" xr:uid="{00000000-0005-0000-0000-0000FD040000}"/>
    <cellStyle name="Обычный 92" xfId="1282" xr:uid="{00000000-0005-0000-0000-0000FE040000}"/>
    <cellStyle name="Обычный 93" xfId="1283" xr:uid="{00000000-0005-0000-0000-0000FF040000}"/>
    <cellStyle name="Обычный 93 2" xfId="1284" xr:uid="{00000000-0005-0000-0000-000000050000}"/>
    <cellStyle name="Обычный 94" xfId="1285" xr:uid="{00000000-0005-0000-0000-000001050000}"/>
    <cellStyle name="Обычный 95" xfId="1286" xr:uid="{00000000-0005-0000-0000-000002050000}"/>
    <cellStyle name="Отличный" xfId="1287" xr:uid="{00000000-0005-0000-0000-000003050000}"/>
    <cellStyle name="Отличный 2" xfId="1288" xr:uid="{00000000-0005-0000-0000-000004050000}"/>
    <cellStyle name="Отличный 2 2" xfId="1289" xr:uid="{00000000-0005-0000-0000-000005050000}"/>
    <cellStyle name="Отличный 2 2 2" xfId="1290" xr:uid="{00000000-0005-0000-0000-000006050000}"/>
    <cellStyle name="Отличный 2 2 2 2" xfId="1291" xr:uid="{00000000-0005-0000-0000-000007050000}"/>
    <cellStyle name="Отличный 2 2 2 3" xfId="1292" xr:uid="{00000000-0005-0000-0000-000008050000}"/>
    <cellStyle name="Отличный 2 2 3" xfId="1293" xr:uid="{00000000-0005-0000-0000-000009050000}"/>
    <cellStyle name="Отличный 2 2 3 2" xfId="1294" xr:uid="{00000000-0005-0000-0000-00000A050000}"/>
    <cellStyle name="Отличный 2 2 3 3" xfId="1295" xr:uid="{00000000-0005-0000-0000-00000B050000}"/>
    <cellStyle name="Отличный 2 2 4" xfId="1296" xr:uid="{00000000-0005-0000-0000-00000C050000}"/>
    <cellStyle name="Отличный 2 3" xfId="1297" xr:uid="{00000000-0005-0000-0000-00000D050000}"/>
    <cellStyle name="Отличный 2 3 2" xfId="1298" xr:uid="{00000000-0005-0000-0000-00000E050000}"/>
    <cellStyle name="Отличный 2 3 3" xfId="1299" xr:uid="{00000000-0005-0000-0000-00000F050000}"/>
    <cellStyle name="Отличный 2 4" xfId="1300" xr:uid="{00000000-0005-0000-0000-000010050000}"/>
    <cellStyle name="Отличный 2 4 2" xfId="1301" xr:uid="{00000000-0005-0000-0000-000011050000}"/>
    <cellStyle name="Отличный 2 4 3" xfId="1302" xr:uid="{00000000-0005-0000-0000-000012050000}"/>
    <cellStyle name="Отличный 2 5" xfId="1303" xr:uid="{00000000-0005-0000-0000-000013050000}"/>
    <cellStyle name="Отличный 3" xfId="1304" xr:uid="{00000000-0005-0000-0000-000014050000}"/>
    <cellStyle name="Отличный 3 2" xfId="1305" xr:uid="{00000000-0005-0000-0000-000015050000}"/>
    <cellStyle name="Отличный 3 2 2" xfId="1306" xr:uid="{00000000-0005-0000-0000-000016050000}"/>
    <cellStyle name="Отличный 3 2 3" xfId="1307" xr:uid="{00000000-0005-0000-0000-000017050000}"/>
    <cellStyle name="Отличный 3 3" xfId="1308" xr:uid="{00000000-0005-0000-0000-000018050000}"/>
    <cellStyle name="Отличный 3 3 2" xfId="1309" xr:uid="{00000000-0005-0000-0000-000019050000}"/>
    <cellStyle name="Отличный 3 3 3" xfId="1310" xr:uid="{00000000-0005-0000-0000-00001A050000}"/>
    <cellStyle name="Отличный 3 4" xfId="1311" xr:uid="{00000000-0005-0000-0000-00001B050000}"/>
    <cellStyle name="Отличный 4" xfId="1312" xr:uid="{00000000-0005-0000-0000-00001C050000}"/>
    <cellStyle name="Отличный 4 2" xfId="1313" xr:uid="{00000000-0005-0000-0000-00001D050000}"/>
    <cellStyle name="Отличный 4 3" xfId="1314" xr:uid="{00000000-0005-0000-0000-00001E050000}"/>
    <cellStyle name="Отличный 5" xfId="1315" xr:uid="{00000000-0005-0000-0000-00001F050000}"/>
    <cellStyle name="Отличный 5 2" xfId="1316" xr:uid="{00000000-0005-0000-0000-000020050000}"/>
    <cellStyle name="Отличный 5 3" xfId="1317" xr:uid="{00000000-0005-0000-0000-000021050000}"/>
    <cellStyle name="Отличный 6" xfId="1318" xr:uid="{00000000-0005-0000-0000-000022050000}"/>
    <cellStyle name="Плохой 2" xfId="1319" xr:uid="{00000000-0005-0000-0000-000023050000}"/>
    <cellStyle name="Плохой 2 2" xfId="1320" xr:uid="{00000000-0005-0000-0000-000024050000}"/>
    <cellStyle name="Плохой 2 2 2" xfId="1321" xr:uid="{00000000-0005-0000-0000-000025050000}"/>
    <cellStyle name="Плохой 2 3" xfId="1322" xr:uid="{00000000-0005-0000-0000-000026050000}"/>
    <cellStyle name="Плохой 2 4" xfId="1323" xr:uid="{00000000-0005-0000-0000-000027050000}"/>
    <cellStyle name="Плохой 2 5" xfId="1324" xr:uid="{00000000-0005-0000-0000-000028050000}"/>
    <cellStyle name="Плохой 2_Электроэнергия" xfId="1325" xr:uid="{00000000-0005-0000-0000-000029050000}"/>
    <cellStyle name="Плохой 3" xfId="1326" xr:uid="{00000000-0005-0000-0000-00002A050000}"/>
    <cellStyle name="Пояснение 2" xfId="1327" xr:uid="{00000000-0005-0000-0000-00002B050000}"/>
    <cellStyle name="Пояснение 2 2" xfId="1328" xr:uid="{00000000-0005-0000-0000-00002C050000}"/>
    <cellStyle name="Пояснение 2 2 2" xfId="1329" xr:uid="{00000000-0005-0000-0000-00002D050000}"/>
    <cellStyle name="Пояснение 2 3" xfId="1330" xr:uid="{00000000-0005-0000-0000-00002E050000}"/>
    <cellStyle name="Пояснение 2 4" xfId="1331" xr:uid="{00000000-0005-0000-0000-00002F050000}"/>
    <cellStyle name="Пояснение 2 5" xfId="1332" xr:uid="{00000000-0005-0000-0000-000030050000}"/>
    <cellStyle name="Пояснение 2_Электроэнергия" xfId="1333" xr:uid="{00000000-0005-0000-0000-000031050000}"/>
    <cellStyle name="Пояснение 3" xfId="1334" xr:uid="{00000000-0005-0000-0000-000032050000}"/>
    <cellStyle name="Примечание 2" xfId="1335" xr:uid="{00000000-0005-0000-0000-000033050000}"/>
    <cellStyle name="Примечание 2 2" xfId="1336" xr:uid="{00000000-0005-0000-0000-000034050000}"/>
    <cellStyle name="Примечание 2 2 2" xfId="1337" xr:uid="{00000000-0005-0000-0000-000035050000}"/>
    <cellStyle name="Примечание 2 2 2 2" xfId="1338" xr:uid="{00000000-0005-0000-0000-000036050000}"/>
    <cellStyle name="Примечание 2 2 3" xfId="1339" xr:uid="{00000000-0005-0000-0000-000037050000}"/>
    <cellStyle name="Примечание 2 2 3 2" xfId="1340" xr:uid="{00000000-0005-0000-0000-000038050000}"/>
    <cellStyle name="Примечание 2 2 4" xfId="1341" xr:uid="{00000000-0005-0000-0000-000039050000}"/>
    <cellStyle name="Примечание 2 3" xfId="1342" xr:uid="{00000000-0005-0000-0000-00003A050000}"/>
    <cellStyle name="Примечание 2 3 2" xfId="1343" xr:uid="{00000000-0005-0000-0000-00003B050000}"/>
    <cellStyle name="Примечание 2 4" xfId="1344" xr:uid="{00000000-0005-0000-0000-00003C050000}"/>
    <cellStyle name="Примечание 2 4 2" xfId="1345" xr:uid="{00000000-0005-0000-0000-00003D050000}"/>
    <cellStyle name="Примечание 2 5" xfId="1346" xr:uid="{00000000-0005-0000-0000-00003E050000}"/>
    <cellStyle name="Примечание 2 5 2" xfId="1347" xr:uid="{00000000-0005-0000-0000-00003F050000}"/>
    <cellStyle name="Примечание 2 6" xfId="1348" xr:uid="{00000000-0005-0000-0000-000040050000}"/>
    <cellStyle name="Примечание 2 6 2" xfId="1349" xr:uid="{00000000-0005-0000-0000-000041050000}"/>
    <cellStyle name="Примечание 2 7" xfId="1350" xr:uid="{00000000-0005-0000-0000-000042050000}"/>
    <cellStyle name="Примечание 3" xfId="1351" xr:uid="{00000000-0005-0000-0000-000043050000}"/>
    <cellStyle name="Примечание 3 2" xfId="1352" xr:uid="{00000000-0005-0000-0000-000044050000}"/>
    <cellStyle name="Примечание 3 2 2" xfId="1353" xr:uid="{00000000-0005-0000-0000-000045050000}"/>
    <cellStyle name="Примечание 3 2 2 2" xfId="1354" xr:uid="{00000000-0005-0000-0000-000046050000}"/>
    <cellStyle name="Примечание 3 2 2 2 2" xfId="1355" xr:uid="{00000000-0005-0000-0000-000047050000}"/>
    <cellStyle name="Примечание 3 2 2 3" xfId="1356" xr:uid="{00000000-0005-0000-0000-000048050000}"/>
    <cellStyle name="Примечание 3 2 3" xfId="1357" xr:uid="{00000000-0005-0000-0000-000049050000}"/>
    <cellStyle name="Примечание 3 2 3 2" xfId="1358" xr:uid="{00000000-0005-0000-0000-00004A050000}"/>
    <cellStyle name="Примечание 3 2 4" xfId="1359" xr:uid="{00000000-0005-0000-0000-00004B050000}"/>
    <cellStyle name="Примечание 3 3" xfId="1360" xr:uid="{00000000-0005-0000-0000-00004C050000}"/>
    <cellStyle name="Примечание 3 3 2" xfId="1361" xr:uid="{00000000-0005-0000-0000-00004D050000}"/>
    <cellStyle name="Примечание 3 3 2 2" xfId="1362" xr:uid="{00000000-0005-0000-0000-00004E050000}"/>
    <cellStyle name="Примечание 3 3 3" xfId="1363" xr:uid="{00000000-0005-0000-0000-00004F050000}"/>
    <cellStyle name="Примечание 3 4" xfId="1364" xr:uid="{00000000-0005-0000-0000-000050050000}"/>
    <cellStyle name="Примечание 3 4 2" xfId="1365" xr:uid="{00000000-0005-0000-0000-000051050000}"/>
    <cellStyle name="Примечание 3 5" xfId="1366" xr:uid="{00000000-0005-0000-0000-000052050000}"/>
    <cellStyle name="Примечание 4" xfId="1367" xr:uid="{00000000-0005-0000-0000-000053050000}"/>
    <cellStyle name="Примечание 4 2" xfId="1368" xr:uid="{00000000-0005-0000-0000-000054050000}"/>
    <cellStyle name="Примечание 4 2 2" xfId="1369" xr:uid="{00000000-0005-0000-0000-000055050000}"/>
    <cellStyle name="Примечание 4 3" xfId="1370" xr:uid="{00000000-0005-0000-0000-000056050000}"/>
    <cellStyle name="Примечание 4 3 2" xfId="1371" xr:uid="{00000000-0005-0000-0000-000057050000}"/>
    <cellStyle name="Примечание 4 4" xfId="1372" xr:uid="{00000000-0005-0000-0000-000058050000}"/>
    <cellStyle name="Примечание 5" xfId="1373" xr:uid="{00000000-0005-0000-0000-000059050000}"/>
    <cellStyle name="Примечание 5 2" xfId="1374" xr:uid="{00000000-0005-0000-0000-00005A050000}"/>
    <cellStyle name="Примечание 6" xfId="1375" xr:uid="{00000000-0005-0000-0000-00005B050000}"/>
    <cellStyle name="Примечание 6 2" xfId="1376" xr:uid="{00000000-0005-0000-0000-00005C050000}"/>
    <cellStyle name="Примечание 7" xfId="1377" xr:uid="{00000000-0005-0000-0000-00005D050000}"/>
    <cellStyle name="Процентный 2" xfId="1378" xr:uid="{00000000-0005-0000-0000-00005E050000}"/>
    <cellStyle name="Процентный 2 2" xfId="1379" xr:uid="{00000000-0005-0000-0000-00005F050000}"/>
    <cellStyle name="Процентный 2 2 2" xfId="1380" xr:uid="{00000000-0005-0000-0000-000060050000}"/>
    <cellStyle name="Процентный 2 2 3" xfId="1381" xr:uid="{00000000-0005-0000-0000-000061050000}"/>
    <cellStyle name="Процентный 2 3" xfId="1382" xr:uid="{00000000-0005-0000-0000-000062050000}"/>
    <cellStyle name="Процентный 2 3 2" xfId="1383" xr:uid="{00000000-0005-0000-0000-000063050000}"/>
    <cellStyle name="Процентный 2 3 2 2" xfId="1384" xr:uid="{00000000-0005-0000-0000-000064050000}"/>
    <cellStyle name="Процентный 2 3 3" xfId="1385" xr:uid="{00000000-0005-0000-0000-000065050000}"/>
    <cellStyle name="Процентный 2 4" xfId="1386" xr:uid="{00000000-0005-0000-0000-000066050000}"/>
    <cellStyle name="Процентный 2 4 2" xfId="1387" xr:uid="{00000000-0005-0000-0000-000067050000}"/>
    <cellStyle name="Процентный 2 5" xfId="1388" xr:uid="{00000000-0005-0000-0000-000068050000}"/>
    <cellStyle name="Процентный 2 5 2" xfId="1389" xr:uid="{00000000-0005-0000-0000-000069050000}"/>
    <cellStyle name="Процентный 2 6" xfId="1390" xr:uid="{00000000-0005-0000-0000-00006A050000}"/>
    <cellStyle name="Процентный 3" xfId="1391" xr:uid="{00000000-0005-0000-0000-00006B050000}"/>
    <cellStyle name="Процентный 3 2" xfId="1392" xr:uid="{00000000-0005-0000-0000-00006C050000}"/>
    <cellStyle name="Процентный 3 2 2" xfId="1393" xr:uid="{00000000-0005-0000-0000-00006D050000}"/>
    <cellStyle name="Процентный 3 2 2 2" xfId="1394" xr:uid="{00000000-0005-0000-0000-00006E050000}"/>
    <cellStyle name="Процентный 3 2 3" xfId="1395" xr:uid="{00000000-0005-0000-0000-00006F050000}"/>
    <cellStyle name="Процентный 3 2 4" xfId="1396" xr:uid="{00000000-0005-0000-0000-000070050000}"/>
    <cellStyle name="Процентный 3 3" xfId="1397" xr:uid="{00000000-0005-0000-0000-000071050000}"/>
    <cellStyle name="Процентный 3 3 2" xfId="1398" xr:uid="{00000000-0005-0000-0000-000072050000}"/>
    <cellStyle name="Процентный 3 3 2 2" xfId="1399" xr:uid="{00000000-0005-0000-0000-000073050000}"/>
    <cellStyle name="Процентный 3 3 3" xfId="1400" xr:uid="{00000000-0005-0000-0000-000074050000}"/>
    <cellStyle name="Процентный 3 4" xfId="1401" xr:uid="{00000000-0005-0000-0000-000075050000}"/>
    <cellStyle name="Процентный 3 4 2" xfId="1402" xr:uid="{00000000-0005-0000-0000-000076050000}"/>
    <cellStyle name="Процентный 3 5" xfId="1403" xr:uid="{00000000-0005-0000-0000-000077050000}"/>
    <cellStyle name="Процентный 3 5 2" xfId="1404" xr:uid="{00000000-0005-0000-0000-000078050000}"/>
    <cellStyle name="Процентный 3 5 2 2" xfId="1405" xr:uid="{00000000-0005-0000-0000-000079050000}"/>
    <cellStyle name="Процентный 3 5 2 2 2" xfId="1406" xr:uid="{00000000-0005-0000-0000-00007A050000}"/>
    <cellStyle name="Процентный 3 5 2 3" xfId="1407" xr:uid="{00000000-0005-0000-0000-00007B050000}"/>
    <cellStyle name="Процентный 3 5 3" xfId="1408" xr:uid="{00000000-0005-0000-0000-00007C050000}"/>
    <cellStyle name="Процентный 3 5 3 2" xfId="1409" xr:uid="{00000000-0005-0000-0000-00007D050000}"/>
    <cellStyle name="Процентный 4" xfId="1410" xr:uid="{00000000-0005-0000-0000-00007E050000}"/>
    <cellStyle name="Процентный 4 2" xfId="1411" xr:uid="{00000000-0005-0000-0000-00007F050000}"/>
    <cellStyle name="Процентный 4 2 2" xfId="1412" xr:uid="{00000000-0005-0000-0000-000080050000}"/>
    <cellStyle name="Процентный 4 3" xfId="1413" xr:uid="{00000000-0005-0000-0000-000081050000}"/>
    <cellStyle name="Процентный 5" xfId="1414" xr:uid="{00000000-0005-0000-0000-000082050000}"/>
    <cellStyle name="Процентный 5 2" xfId="1415" xr:uid="{00000000-0005-0000-0000-000083050000}"/>
    <cellStyle name="Процентный 5 2 2" xfId="1416" xr:uid="{00000000-0005-0000-0000-000084050000}"/>
    <cellStyle name="Процентный 5 2 2 2" xfId="1417" xr:uid="{00000000-0005-0000-0000-000085050000}"/>
    <cellStyle name="Процентный 5 2 2 2 2" xfId="1418" xr:uid="{00000000-0005-0000-0000-000086050000}"/>
    <cellStyle name="Процентный 5 2 2 3" xfId="1419" xr:uid="{00000000-0005-0000-0000-000087050000}"/>
    <cellStyle name="Процентный 5 3" xfId="1420" xr:uid="{00000000-0005-0000-0000-000088050000}"/>
    <cellStyle name="Процентный 6" xfId="1421" xr:uid="{00000000-0005-0000-0000-000089050000}"/>
    <cellStyle name="Процентный 7" xfId="1422" xr:uid="{00000000-0005-0000-0000-00008A050000}"/>
    <cellStyle name="Процентный 7 2" xfId="1423" xr:uid="{00000000-0005-0000-0000-00008B050000}"/>
    <cellStyle name="Процентный 7 3" xfId="1424" xr:uid="{00000000-0005-0000-0000-00008C050000}"/>
    <cellStyle name="Процентный 8" xfId="1425" xr:uid="{00000000-0005-0000-0000-00008D050000}"/>
    <cellStyle name="Процентный 9" xfId="1426" xr:uid="{00000000-0005-0000-0000-00008E050000}"/>
    <cellStyle name="Процентный 9 2" xfId="1427" xr:uid="{00000000-0005-0000-0000-00008F050000}"/>
    <cellStyle name="Связанная ячейка 2" xfId="1428" xr:uid="{00000000-0005-0000-0000-000090050000}"/>
    <cellStyle name="Связанная ячейка 2 2" xfId="1429" xr:uid="{00000000-0005-0000-0000-000091050000}"/>
    <cellStyle name="Связанная ячейка 2 2 2" xfId="1430" xr:uid="{00000000-0005-0000-0000-000092050000}"/>
    <cellStyle name="Связанная ячейка 2 3" xfId="1431" xr:uid="{00000000-0005-0000-0000-000093050000}"/>
    <cellStyle name="Связанная ячейка 2 4" xfId="1432" xr:uid="{00000000-0005-0000-0000-000094050000}"/>
    <cellStyle name="Связанная ячейка 2 5" xfId="1433" xr:uid="{00000000-0005-0000-0000-000095050000}"/>
    <cellStyle name="Связанная ячейка 2_Электроэнергия" xfId="1434" xr:uid="{00000000-0005-0000-0000-000096050000}"/>
    <cellStyle name="Связанная ячейка 3" xfId="1435" xr:uid="{00000000-0005-0000-0000-000097050000}"/>
    <cellStyle name="Стиль 1" xfId="1436" xr:uid="{00000000-0005-0000-0000-000098050000}"/>
    <cellStyle name="Стиль 1 2" xfId="1437" xr:uid="{00000000-0005-0000-0000-000099050000}"/>
    <cellStyle name="Стиль 1 2 2" xfId="1438" xr:uid="{00000000-0005-0000-0000-00009A050000}"/>
    <cellStyle name="Стиль 1 2 3" xfId="1439" xr:uid="{00000000-0005-0000-0000-00009B050000}"/>
    <cellStyle name="Стиль 1 3" xfId="1440" xr:uid="{00000000-0005-0000-0000-00009C050000}"/>
    <cellStyle name="Стиль 1 3 2" xfId="1441" xr:uid="{00000000-0005-0000-0000-00009D050000}"/>
    <cellStyle name="Стиль 1 3 2 2" xfId="1442" xr:uid="{00000000-0005-0000-0000-00009E050000}"/>
    <cellStyle name="Стиль 1 3 3" xfId="1443" xr:uid="{00000000-0005-0000-0000-00009F050000}"/>
    <cellStyle name="Стиль 1 4" xfId="1444" xr:uid="{00000000-0005-0000-0000-0000A0050000}"/>
    <cellStyle name="Стиль 1 5" xfId="1445" xr:uid="{00000000-0005-0000-0000-0000A1050000}"/>
    <cellStyle name="Стиль 1 6" xfId="1446" xr:uid="{00000000-0005-0000-0000-0000A2050000}"/>
    <cellStyle name="Стиль 1_16 МСХ 13.09.11 с проблемными" xfId="1447" xr:uid="{00000000-0005-0000-0000-0000A3050000}"/>
    <cellStyle name="Супер" xfId="1448" xr:uid="{00000000-0005-0000-0000-0000A4050000}"/>
    <cellStyle name="Текст предупреждения 2" xfId="1449" xr:uid="{00000000-0005-0000-0000-0000A5050000}"/>
    <cellStyle name="Текст предупреждения 2 2" xfId="1450" xr:uid="{00000000-0005-0000-0000-0000A6050000}"/>
    <cellStyle name="Текст предупреждения 2 2 2" xfId="1451" xr:uid="{00000000-0005-0000-0000-0000A7050000}"/>
    <cellStyle name="Текст предупреждения 2 3" xfId="1452" xr:uid="{00000000-0005-0000-0000-0000A8050000}"/>
    <cellStyle name="Текст предупреждения 2 4" xfId="1453" xr:uid="{00000000-0005-0000-0000-0000A9050000}"/>
    <cellStyle name="Текст предупреждения 2 5" xfId="1454" xr:uid="{00000000-0005-0000-0000-0000AA050000}"/>
    <cellStyle name="Текст предупреждения 2_Электроэнергия" xfId="1455" xr:uid="{00000000-0005-0000-0000-0000AB050000}"/>
    <cellStyle name="Текст предупреждения 3" xfId="1456" xr:uid="{00000000-0005-0000-0000-0000AC050000}"/>
    <cellStyle name="Финансовый" xfId="1" builtinId="3"/>
    <cellStyle name="Финансовый 10" xfId="1457" xr:uid="{00000000-0005-0000-0000-0000AE050000}"/>
    <cellStyle name="Финансовый 11" xfId="1458" xr:uid="{00000000-0005-0000-0000-0000AF050000}"/>
    <cellStyle name="Финансовый 12" xfId="1459" xr:uid="{00000000-0005-0000-0000-0000B0050000}"/>
    <cellStyle name="Финансовый 13" xfId="6" xr:uid="{00000000-0005-0000-0000-0000B1050000}"/>
    <cellStyle name="Финансовый 2" xfId="3" xr:uid="{00000000-0005-0000-0000-0000B2050000}"/>
    <cellStyle name="Финансовый 2 2" xfId="4" xr:uid="{00000000-0005-0000-0000-0000B3050000}"/>
    <cellStyle name="Финансовый 2 2 2" xfId="1460" xr:uid="{00000000-0005-0000-0000-0000B4050000}"/>
    <cellStyle name="Финансовый 2 2 2 2" xfId="1461" xr:uid="{00000000-0005-0000-0000-0000B5050000}"/>
    <cellStyle name="Финансовый 2 2 3" xfId="1462" xr:uid="{00000000-0005-0000-0000-0000B6050000}"/>
    <cellStyle name="Финансовый 2 2 4" xfId="1463" xr:uid="{00000000-0005-0000-0000-0000B7050000}"/>
    <cellStyle name="Финансовый 2 2 5" xfId="1464" xr:uid="{00000000-0005-0000-0000-0000B8050000}"/>
    <cellStyle name="Финансовый 2 2 6" xfId="1465" xr:uid="{00000000-0005-0000-0000-0000B9050000}"/>
    <cellStyle name="Финансовый 2 2 7" xfId="1466" xr:uid="{00000000-0005-0000-0000-0000BA050000}"/>
    <cellStyle name="Финансовый 2 2 8" xfId="1467" xr:uid="{00000000-0005-0000-0000-0000BB050000}"/>
    <cellStyle name="Финансовый 2 3" xfId="1468" xr:uid="{00000000-0005-0000-0000-0000BC050000}"/>
    <cellStyle name="Финансовый 2 3 2" xfId="1469" xr:uid="{00000000-0005-0000-0000-0000BD050000}"/>
    <cellStyle name="Финансовый 2 3 2 2" xfId="1470" xr:uid="{00000000-0005-0000-0000-0000BE050000}"/>
    <cellStyle name="Финансовый 2 3 3" xfId="1471" xr:uid="{00000000-0005-0000-0000-0000BF050000}"/>
    <cellStyle name="Финансовый 2 3 3 2" xfId="1472" xr:uid="{00000000-0005-0000-0000-0000C0050000}"/>
    <cellStyle name="Финансовый 2 3 4" xfId="1473" xr:uid="{00000000-0005-0000-0000-0000C1050000}"/>
    <cellStyle name="Финансовый 2 3 4 2" xfId="1474" xr:uid="{00000000-0005-0000-0000-0000C2050000}"/>
    <cellStyle name="Финансовый 2 4" xfId="1475" xr:uid="{00000000-0005-0000-0000-0000C3050000}"/>
    <cellStyle name="Финансовый 2 5" xfId="1476" xr:uid="{00000000-0005-0000-0000-0000C4050000}"/>
    <cellStyle name="Финансовый 2 6" xfId="1477" xr:uid="{00000000-0005-0000-0000-0000C5050000}"/>
    <cellStyle name="Финансовый 2 7" xfId="1478" xr:uid="{00000000-0005-0000-0000-0000C6050000}"/>
    <cellStyle name="Финансовый 2_Р-5" xfId="1479" xr:uid="{00000000-0005-0000-0000-0000C7050000}"/>
    <cellStyle name="Финансовый 3" xfId="1480" xr:uid="{00000000-0005-0000-0000-0000C8050000}"/>
    <cellStyle name="Финансовый 3 2" xfId="1481" xr:uid="{00000000-0005-0000-0000-0000C9050000}"/>
    <cellStyle name="Финансовый 3 3" xfId="1482" xr:uid="{00000000-0005-0000-0000-0000CA050000}"/>
    <cellStyle name="Финансовый 3 3 2" xfId="1483" xr:uid="{00000000-0005-0000-0000-0000CB050000}"/>
    <cellStyle name="Финансовый 4" xfId="1484" xr:uid="{00000000-0005-0000-0000-0000CC050000}"/>
    <cellStyle name="Финансовый 4 2" xfId="1485" xr:uid="{00000000-0005-0000-0000-0000CD050000}"/>
    <cellStyle name="Финансовый 5" xfId="1486" xr:uid="{00000000-0005-0000-0000-0000CE050000}"/>
    <cellStyle name="Финансовый 5 2" xfId="1487" xr:uid="{00000000-0005-0000-0000-0000CF050000}"/>
    <cellStyle name="Финансовый 6" xfId="1488" xr:uid="{00000000-0005-0000-0000-0000D0050000}"/>
    <cellStyle name="Финансовый 7" xfId="1489" xr:uid="{00000000-0005-0000-0000-0000D1050000}"/>
    <cellStyle name="Финансовый 8" xfId="1490" xr:uid="{00000000-0005-0000-0000-0000D2050000}"/>
    <cellStyle name="Финансовый 8 2" xfId="1491" xr:uid="{00000000-0005-0000-0000-0000D3050000}"/>
    <cellStyle name="Финансовый 9" xfId="1492" xr:uid="{00000000-0005-0000-0000-0000D4050000}"/>
    <cellStyle name="Хороший 2" xfId="1493" xr:uid="{00000000-0005-0000-0000-0000D5050000}"/>
    <cellStyle name="Хороший 2 2" xfId="1494" xr:uid="{00000000-0005-0000-0000-0000D6050000}"/>
    <cellStyle name="Хороший 2 2 2" xfId="1495" xr:uid="{00000000-0005-0000-0000-0000D7050000}"/>
    <cellStyle name="Хороший 2 3" xfId="1496" xr:uid="{00000000-0005-0000-0000-0000D8050000}"/>
    <cellStyle name="Хороший 2 4" xfId="1497" xr:uid="{00000000-0005-0000-0000-0000D9050000}"/>
    <cellStyle name="Хороший 2 5" xfId="1498" xr:uid="{00000000-0005-0000-0000-0000DA050000}"/>
    <cellStyle name="Хороший 2_Электроэнергия" xfId="1499" xr:uid="{00000000-0005-0000-0000-0000DB050000}"/>
    <cellStyle name="Хороший 3" xfId="1500" xr:uid="{00000000-0005-0000-0000-0000DC050000}"/>
    <cellStyle name="Хороший 3 2" xfId="1501" xr:uid="{00000000-0005-0000-0000-0000DD050000}"/>
    <cellStyle name="Хороший 4" xfId="1502" xr:uid="{00000000-0005-0000-0000-0000DE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66</xdr:row>
      <xdr:rowOff>217776</xdr:rowOff>
    </xdr:from>
    <xdr:ext cx="168121" cy="274008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791200" y="660905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68121" cy="274008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791200" y="7343775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82</xdr:row>
      <xdr:rowOff>217776</xdr:rowOff>
    </xdr:from>
    <xdr:ext cx="168121" cy="274008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83</xdr:row>
      <xdr:rowOff>217776</xdr:rowOff>
    </xdr:from>
    <xdr:ext cx="168121" cy="274008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85</xdr:row>
      <xdr:rowOff>217776</xdr:rowOff>
    </xdr:from>
    <xdr:ext cx="168121" cy="274008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86</xdr:row>
      <xdr:rowOff>217776</xdr:rowOff>
    </xdr:from>
    <xdr:ext cx="168121" cy="274008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157857" y="26302669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85</xdr:row>
      <xdr:rowOff>217776</xdr:rowOff>
    </xdr:from>
    <xdr:ext cx="168121" cy="274008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2933164" y="33718987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11</xdr:row>
      <xdr:rowOff>217776</xdr:rowOff>
    </xdr:from>
    <xdr:ext cx="168121" cy="274008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476500" y="2856201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68121" cy="274008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476500" y="3810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68121" cy="274008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095625" y="4953000"/>
          <a:ext cx="168121" cy="274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90;&#1089;%207%20&#1084;&#1077;&#1089;&#1103;&#1094;&#1077;&#1074;/&#1072;&#1090;&#1099;&#1088;&#1072;&#1091;/&#1045;&#1076;&#1080;&#1085;&#1099;&#1081;%20&#1090;&#1072;&#1088;&#1080;&#1092;%20&#1089;%201.05.2017%20&#1075;/&#1044;&#1080;&#1089;&#1082;%20D/&#1072;&#1085;&#1074;&#1072;&#1088;/RABOTA/&#1041;&#1091;&#1093;%20&#1091;&#1095;&#1077;&#1090;%20&#1080;%20&#1072;&#1091;&#1076;&#1080;&#1090;/&#1087;&#1072;&#1082;&#1077;&#1090;%20&#1086;&#1090;&#1095;&#1077;&#1090;&#1085;&#1086;&#1089;&#1090;&#1080;/&#1056;&#1077;&#1072;&#1083;&#1100;&#1085;&#1099;&#1081;%20&#1089;&#1077;&#1082;&#1090;&#1086;&#1088;/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rek/Local%20Settings/Temporary%20Internet%20Files/Content.Outlook/HHC4QBVY/LOCALIZABLE_EPLO_TECH_OP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onateo/Desktop/Quotation/Q%202010/Price%20list%202010/Jan%2010/Oracle%20Technology%20Localizable%20Price%20List%20(RM)-O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H-SAM~1/LOCALS~1/Temp/C.Lotus.Notes.Data/57_1NKs%20&#1087;&#1083;&#1102;&#1089;%20&#1040;&#1040;_&#105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.Shaikenov/&#1052;&#1086;&#1080;%20&#1076;&#1086;&#1082;&#1091;&#1084;&#1077;&#1085;&#1090;&#1099;/&#1041;&#1080;&#1079;&#1085;&#1077;&#1089;-&#1087;&#1083;&#1072;&#1085;/&#1041;&#1080;&#1079;&#1085;&#1077;&#1089;-&#1087;&#1083;&#1072;&#1085;%20610%20&#1050;&#1055;&#1057;&#1047;%20&#1050;&#1052;&#1043;/&#1041;&#1055;%20&#1076;&#1083;&#1103;%20&#1057;&#1044;%2028.12/RD_6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1;&#1070;&#1044;&#1046;&#1045;&#1058;%202015/&#1044;&#1080;&#1085;&#1072;&#1088;&#1072;/&#1041;&#1070;&#1044;&#1046;&#1045;&#1058;%202014%204/&#1055;&#1083;&#1072;&#1085;%20&#1088;&#1072;&#1079;&#1074;&#1080;&#1090;&#1080;&#1103;%202014%2017.09.2013/Worksheet%20in%205650%20PP&amp;E%20movement%20-%20%20Final%20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DOCUME~1\User\LOCALS~1\Temp\Documents%20and%20Settings\ABDRAKHMANOVA\Local%20Settings\Temporary%20Internet%20Files\OLK8\Documents\Clients\KMG\2006%20&#1075;&#1086;&#1076;\&#1040;&#1058;&#1057;%20&#1076;&#1083;&#1103;%20&#1085;&#1086;&#1074;&#1086;&#1075;&#1086;%20&#1086;&#1092;&#1080;&#1089;&#1072;\&#1053;&#1086;&#1074;&#1099;&#1081;%20&#1088;&#1072;&#1089;&#1095;&#1077;&#1090;%20&#1086;&#1090;13%20&#1084;&#1072;&#1088;&#1090;&#1072;\TEO%20Meridian%20KMG%20Office%20ISDN%20&#1094;&#1080;&#1092;&#1088;&#1086;&#1074;&#1099;&#1093;%20&#1073;&#1086;&#1083;&#1100;&#1096;&#1077;.xls?D110BBAA" TargetMode="External"/><Relationship Id="rId1" Type="http://schemas.openxmlformats.org/officeDocument/2006/relationships/externalLinkPath" Target="file:///\\D110BBAA\TEO%20Meridian%20KMG%20Office%20ISDN%20&#1094;&#1080;&#1092;&#1088;&#1086;&#1074;&#1099;&#1093;%20&#1073;&#1086;&#1083;&#1100;&#109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-2021%20&#1074;%20&#1050;&#1072;&#1079;&#1074;&#1086;&#1076;&#1093;&#1086;&#1079;/&#1040;&#1082;&#1089;&#1091;/&#1041;&#1072;&#1093;&#1099;&#1090;/Users/&#1053;&#1072;&#1088;&#1080;&#1084;&#1072;&#1085;/AppData/Roaming/Microsoft/Excel/&#1055;&#1083;&#1072;&#1085;%20&#1043;&#1047;%20&#1092;&#1080;&#1083;&#1080;&#1072;&#1083;&#1072;%20&#1054;&#1044;&#1057;&#1055;%20&#1040;&#1056;&#1040;&#1051;%20&#1056;&#1043;&#1055;%20&#1050;&#1040;&#1047;&#1042;&#1054;&#1044;&#1061;&#1054;&#1047;%20&#1085;&#1072;%202014%20&#1075;&#1086;&#1076;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-AITZ~1/LOCALS~1/Temp/C.Lotus.Notes.Data/Documents%20and%20Settings/K-Samarova/&#1052;&#1086;&#1080;%20&#1076;&#1086;&#1082;&#1091;&#1084;&#1077;&#1085;&#1090;&#1099;/&#1055;&#1088;&#1080;&#1082;&#1072;&#1079;_182/for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ADK%20project/2%20&#1062;&#1041;&#1048;&#1048;&#1053;/2-8%20&#1054;&#1083;&#1077;&#1075;%20&#1048;&#1074;&#1072;&#1089;&#1090;&#1086;&#1074;/&#1058;&#1069;&#1054;%20&#1048;&#1047;%20&#1057;&#1090;&#1077;&#1087;&#1085;&#1086;&#1075;&#1086;&#1088;&#1089;%20&#1088;&#1072;&#1089;&#1095;&#1077;&#1090;%202015-04-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ADK%20project\2%20&#1062;&#1041;&#1048;&#1048;&#1053;\2-8%20&#1054;&#1083;&#1077;&#1075;%20&#1048;&#1074;&#1072;&#1089;&#1090;&#1086;&#1074;\&#1058;&#1069;&#1054;%20&#1048;&#1047;%20&#1057;&#1090;&#1077;&#1087;&#1085;&#1086;&#1075;&#1086;&#1088;&#1089;%20&#1088;&#1072;&#1089;&#1095;&#1077;&#1090;%202015-04-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ionateo\Desktop\Quotation\Q%202010\Price%20list%202010\Jan%2010\Oracle%20Technology%20Localizable%20Price%20List%20(RM)-Oc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</sheetNames>
    <sheetDataSet>
      <sheetData sheetId="0"/>
      <sheetData sheetId="1">
        <row r="4">
          <cell r="D4" t="str">
            <v>__  полугодие 200х г.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2" t="str">
            <v>АО «Национальная компания «КазМунайГаз»</v>
          </cell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Capex"/>
      <sheetName val="Assump"/>
      <sheetName val="Ввод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БРК 1"/>
      <sheetName val="БРК 2"/>
      <sheetName val="БРК 3"/>
      <sheetName val="Управление"/>
      <sheetName val="ГБРК"/>
      <sheetName val="Произв. затраты"/>
      <sheetName val="TERMS"/>
      <sheetName val="Sensitivity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heet2"/>
      <sheetName val="IIb P_L short"/>
      <sheetName val="IV REVENUE  F_B"/>
      <sheetName val="Параметры"/>
      <sheetName val="Hidden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Threshold Table"/>
      <sheetName val="Prelim Cost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Treatment Summary"/>
      <sheetName val="cash product. plan"/>
      <sheetName val="Chart"/>
      <sheetName val="GAAP TB 30.09.01  detail p&amp;l"/>
      <sheetName val=" По скв"/>
      <sheetName val="Распределение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ОПГЗ"/>
      <sheetName val="План ГЗ"/>
      <sheetName val="Master Inputs Start here"/>
      <sheetName val="Control Settings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e"/>
      <sheetName val="Exchange Rate Link Sheet"/>
      <sheetName val="Technology PL"/>
    </sheetNames>
    <sheetDataSet>
      <sheetData sheetId="0" refreshError="1">
        <row r="1">
          <cell r="D1">
            <v>1.9999999999999996</v>
          </cell>
        </row>
      </sheetData>
      <sheetData sheetId="1" refreshError="1">
        <row r="10">
          <cell r="I10">
            <v>3.5255000000000001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e"/>
      <sheetName val="Exchange Rate Link Sheet"/>
      <sheetName val="Technology PL"/>
    </sheetNames>
    <sheetDataSet>
      <sheetData sheetId="0">
        <row r="1">
          <cell r="D1">
            <v>0.1</v>
          </cell>
        </row>
      </sheetData>
      <sheetData sheetId="1">
        <row r="10">
          <cell r="I10">
            <v>3.5255000000000001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KreПК"/>
      <sheetName val="Sheet1"/>
      <sheetName val="7.1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misc"/>
      <sheetName val="finbal10"/>
      <sheetName val="KCC"/>
      <sheetName val="Данные"/>
      <sheetName val="П"/>
      <sheetName val="Production_ref_Q4"/>
      <sheetName val="Sales-COS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Russia Print Version"/>
      <sheetName val="12НК"/>
      <sheetName val="3НК"/>
      <sheetName val="7НК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Comp06"/>
      <sheetName val="Keys"/>
      <sheetName val="Precios"/>
      <sheetName val="Analytics"/>
      <sheetName val="FA Movement Kyrg"/>
      <sheetName val="Reference"/>
      <sheetName val="д.7.001"/>
      <sheetName val="-расчет налогов от ФОТ  на 2014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6.12"/>
      <sheetName val="Макро"/>
      <sheetName val="$ IS"/>
      <sheetName val="MetaData"/>
      <sheetName val="ЛСЦ начисленное на 31.12.08"/>
      <sheetName val="ЛЛизинг начис. на 31.12.08"/>
      <sheetName val="ВОЛС"/>
      <sheetName val="11"/>
      <sheetName val="10"/>
      <sheetName val="7"/>
      <sheetName val="факс(2005-20гг.)"/>
      <sheetName val="I KEY INFORMATION"/>
      <sheetName val="почтов.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ГМ 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Profiles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Wells"/>
      <sheetName val="fish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PIT&amp;PP(2)"/>
      <sheetName val="153541"/>
      <sheetName val="Project Detail Inputs"/>
      <sheetName val="тиме"/>
      <sheetName val="InputTI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ВСДС_1 (MAIN)"/>
      <sheetName val="без НДС"/>
      <sheetName val="Служебный ФК_x0005_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6НК/_x0000_렀£"/>
      <sheetName val="Staff"/>
      <sheetName val="Пром1"/>
      <sheetName val="Ural med"/>
      <sheetName val="НДПИ"/>
      <sheetName val="CD-실적"/>
      <sheetName val="CONB001A_010_30"/>
      <sheetName val="Store"/>
      <sheetName val="КС 2018"/>
      <sheetName val="Lists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[form.xls]6НК/_x0000_�¹"/>
      <sheetName val="[form.xls][form.xls]6НК/_x0000_�¹"/>
      <sheetName val="[form.xls]6НК/"/>
      <sheetName val="Все виды материалов D`1-18"/>
      <sheetName val="b-4"/>
      <sheetName val="Product Assumptions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[form.xls][form.xls]6НК/"/>
      <sheetName val="Служебный ФК悤_x001d_"/>
      <sheetName val="6НК吀ᥢഀ榃"/>
      <sheetName val="План_произв-в_x0006__x000c__x0007__x000f__x0010__x0011__x0007__x0007_贰΢ǅ"/>
      <sheetName val="ConsumptionPerUnit"/>
      <sheetName val="14.1.8.11.(Прочие)"/>
      <sheetName val="3.ФОТ"/>
      <sheetName val="4.Налоги"/>
      <sheetName val="Залоги c RS"/>
      <sheetName val="Исх"/>
      <sheetName val="WBS98"/>
      <sheetName val="Служебный ФК _x0000_"/>
      <sheetName val="Служебный ФК "/>
      <sheetName val="ïîñòàâêà ñðàâí13"/>
      <sheetName val="Chart_data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Управление"/>
      <sheetName val="input_data"/>
      <sheetName val="Финбюджет свод 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/>
      <sheetData sheetId="936"/>
      <sheetData sheetId="937" refreshError="1"/>
      <sheetData sheetId="938" refreshError="1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 refreshError="1"/>
      <sheetData sheetId="963" refreshError="1"/>
      <sheetData sheetId="964"/>
      <sheetData sheetId="9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1"/>
      <sheetName val="ШРР"/>
      <sheetName val="Баланс ТД"/>
      <sheetName val="12НК"/>
      <sheetName val="7НК"/>
      <sheetName val="Важн_2004"/>
      <sheetName val="Важн_20041"/>
      <sheetName val="57_1NKs плюс АА_Н"/>
      <sheetName val="2.2 ОтклОТМ"/>
      <sheetName val="1.3.2 ОТМ"/>
      <sheetName val="FES"/>
      <sheetName val="База"/>
      <sheetName val="Труд"/>
      <sheetName val="2БО"/>
      <sheetName val="2НК"/>
      <sheetName val="Info"/>
      <sheetName val="OffshoreBatchReport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Управление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Лист5"/>
      <sheetName val="Loaded"/>
      <sheetName val="Links"/>
      <sheetName val="Hidden"/>
      <sheetName val="Sample"/>
      <sheetName val="name"/>
      <sheetName val="PROGNOS"/>
      <sheetName val="свод"/>
      <sheetName val="группа"/>
      <sheetName val="Норм потери_БУ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Плата по %"/>
      <sheetName val="Sheet1"/>
      <sheetName val="ЯНВАРЬ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Содержание"/>
      <sheetName val="Captions"/>
      <sheetName val="Форма2"/>
      <sheetName val="6НК-cт."/>
      <sheetName val="из сем"/>
      <sheetName val="KAZAK RECO ST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Содержание"/>
      <sheetName val="Captions"/>
      <sheetName val="Форма2"/>
      <sheetName val="6НК-cт.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3НК"/>
      <sheetName val="RD_610"/>
      <sheetName val="Cover"/>
      <sheetName val="Мебель"/>
      <sheetName val="SMSTemp"/>
      <sheetName val="Управление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12июля"/>
      <sheetName val="roset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из сем"/>
      <sheetName val="U2 775 - COGS comparison per su"/>
      <sheetName val="PP&amp;E mvt for 2003"/>
      <sheetName val="Production_ref_Q4"/>
      <sheetName val="Sales-COS"/>
      <sheetName val="ЗАО_н.ит"/>
      <sheetName val="#ССЫЛКА"/>
      <sheetName val="ЗАО_мес"/>
      <sheetName val="Non-Statistical Sampling Master"/>
      <sheetName val="Global Data"/>
      <sheetName val="SMSTemp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Comp06"/>
      <sheetName val="перевозки"/>
      <sheetName val="Список документов"/>
      <sheetName val="Pbs_Wbs_ATC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ВОЛС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N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CD-실적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L-1"/>
      <sheetName val="Собственный капитал"/>
      <sheetName val="- 1 -"/>
      <sheetName val="ставки"/>
      <sheetName val="VLOOKUP"/>
      <sheetName val="INPUTMASTER"/>
      <sheetName val="Test of FA Installation"/>
      <sheetName val="Additions"/>
      <sheetName val="Данные"/>
      <sheetName val="Depr"/>
      <sheetName val="Book Adjustments"/>
      <sheetName val="Ôîðìà2"/>
      <sheetName val="Ñîáñòâåííûé êàïèòàë"/>
      <sheetName val="TB"/>
      <sheetName val="00"/>
      <sheetName val="InputTD"/>
      <sheetName val="Kas FA Movement"/>
      <sheetName val="Inventory Count Sheet"/>
      <sheetName val="2_Loans to customers"/>
      <sheetName val="Notes IS"/>
      <sheetName val="July_03_Pg8"/>
      <sheetName val="Financial ratios А3"/>
      <sheetName val="C 25"/>
      <sheetName val="2005 Social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breakdown"/>
      <sheetName val="FA depreciation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IS"/>
      <sheetName val="General Assumptions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Report"/>
      <sheetName val="Order Code Breakout"/>
      <sheetName val="calc"/>
      <sheetName val="proposal"/>
      <sheetName val="формула оплаты"/>
      <sheetName val="счет"/>
      <sheetName val="note"/>
    </sheetNames>
    <sheetDataSet>
      <sheetData sheetId="0" refreshError="1"/>
      <sheetData sheetId="1" refreshError="1"/>
      <sheetData sheetId="2" refreshError="1">
        <row r="26">
          <cell r="E26">
            <v>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  <sheetName val="Лист1"/>
    </sheetNames>
    <sheetDataSet>
      <sheetData sheetId="0"/>
      <sheetData sheetId="1"/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7">
          <cell r="A37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</sheetData>
      <sheetData sheetId="3"/>
      <sheetData sheetId="4">
        <row r="1">
          <cell r="A1" t="str">
            <v>111 Оплата труда</v>
          </cell>
        </row>
        <row r="2">
          <cell r="A2" t="str">
            <v>112 Дополнительные денежные выплаты</v>
          </cell>
        </row>
        <row r="3">
          <cell r="A3" t="str">
            <v>113 Компенсационные выплаты</v>
          </cell>
        </row>
        <row r="4">
          <cell r="A4" t="str">
            <v>114 Дополнительно установленные обязательные пенсионные взносы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>123 Взносы на обязательное страхование</v>
          </cell>
        </row>
        <row r="8">
          <cell r="A8" t="str">
            <v>131 Оплата труда технического персонала</v>
          </cell>
        </row>
        <row r="9">
          <cell r="A9" t="str">
            <v>132 Оплата труда патронатных воспитателей</v>
          </cell>
        </row>
        <row r="10">
          <cell r="A10" t="str">
            <v>133 Возмещение средней заработной платы депутатам маслихата по их основному месту работы</v>
          </cell>
        </row>
        <row r="11">
          <cell r="A11" t="str">
            <v>134 Выплата вознаграждений присяжным заседателям</v>
          </cell>
        </row>
        <row r="12">
          <cell r="A12" t="str">
            <v>135 Взносы работодателей по техническому персоналу</v>
          </cell>
        </row>
        <row r="13">
          <cell r="A13" t="str">
            <v>136 Командировки и служебные разъезды внутри страны технического персонала</v>
          </cell>
        </row>
        <row r="14">
          <cell r="A14" t="str">
            <v>137 Командировочные расходы присяжных заседателей</v>
          </cell>
        </row>
        <row r="15">
          <cell r="A15" t="str">
            <v>141 Приобретение продуктов питания</v>
          </cell>
        </row>
        <row r="16">
          <cell r="A16" t="str">
            <v>142 Приобретение медикаментов и прочих средств медицинского назначения</v>
          </cell>
        </row>
        <row r="17">
          <cell r="A17" t="str">
            <v>143 Приобретение, пошив и ремонт предметов вещевого имущества и другого форменного и специального обмундирования</v>
          </cell>
        </row>
        <row r="18">
          <cell r="A18" t="str">
            <v xml:space="preserve">144 Приобретение топлива, горюче-смазочных материалов </v>
          </cell>
        </row>
        <row r="19">
          <cell r="A19" t="str">
            <v>149 Приобретение прочих запасов</v>
          </cell>
        </row>
        <row r="20">
          <cell r="A20" t="str">
            <v>151 Оплата коммунальных услуг</v>
          </cell>
        </row>
        <row r="21">
          <cell r="A21" t="str">
            <v>152 Оплата услуг связи</v>
          </cell>
        </row>
        <row r="22">
          <cell r="A22" t="str">
            <v>153 Оплата транспортных услуг</v>
          </cell>
        </row>
        <row r="23">
          <cell r="A23" t="str">
            <v>154 Оплата за аренду помещения</v>
          </cell>
        </row>
        <row r="24">
          <cell r="A24" t="str">
            <v>155 Оплата услуг в рамках государственного социального заказа</v>
          </cell>
        </row>
        <row r="25">
          <cell r="A25" t="str">
            <v>156 Оплата консалтинговых услуг и исследований</v>
          </cell>
        </row>
        <row r="26">
          <cell r="A26" t="str">
            <v>159 Оплата прочих услуг и работ</v>
          </cell>
        </row>
        <row r="27">
          <cell r="A27" t="str">
            <v>161 Командировки и служебные разъезды внутри страны</v>
          </cell>
        </row>
        <row r="28">
          <cell r="A28" t="str">
            <v>162 Командировки и служебные разъезды за пределы страны</v>
          </cell>
        </row>
        <row r="29">
          <cell r="A29" t="str">
            <v>163 Затраты Фонда всеобщего обязательного среднего образования</v>
          </cell>
        </row>
        <row r="30">
          <cell r="A30" t="str">
            <v>164 Оплата обучения стипендиатов за рубежом</v>
          </cell>
        </row>
        <row r="31">
          <cell r="A31" t="str">
            <v>165 Исполнение исполнительных документов, суденых актов</v>
          </cell>
        </row>
        <row r="32">
          <cell r="A32" t="str">
            <v>166 Целевой вклад</v>
          </cell>
        </row>
        <row r="33">
          <cell r="A33" t="str">
            <v>167 Особые затраты</v>
          </cell>
        </row>
        <row r="34">
          <cell r="A34" t="str">
            <v>168 Перечисление поставщику суммы НДС, по приобретаемым товарам, услугам и работам</v>
          </cell>
        </row>
        <row r="35">
          <cell r="A35" t="str">
            <v>169 Прочие текущие затраты</v>
          </cell>
        </row>
        <row r="36">
          <cell r="A36" t="str">
            <v>211 Выплаты вознаграждений по внутренним займам Правительства Республики Казахстан</v>
          </cell>
        </row>
        <row r="37">
          <cell r="A37" t="str">
            <v>212 Выплаты вознаграждений по займам, полученным из вышестоящего бюджета местными исполнительными органами</v>
          </cell>
        </row>
        <row r="38">
          <cell r="A38" t="str">
            <v>221 Выплаты вознаграждений по внешним  займам Правительства Республики Казахстан</v>
          </cell>
        </row>
        <row r="39">
          <cell r="A39" t="str">
            <v xml:space="preserve">311  Субсидии юридическим лицам, в том числе крестьянским (фермерским) хозяйствам </v>
          </cell>
        </row>
        <row r="40">
          <cell r="A40" t="str">
            <v>321 Жилищные выплаты сотрудникам специальных государственных органов</v>
          </cell>
        </row>
        <row r="41">
          <cell r="A41" t="str">
            <v>322 Трансферты физическим лицам</v>
          </cell>
        </row>
        <row r="42">
          <cell r="A42" t="str">
            <v>323 Пенсии</v>
          </cell>
        </row>
        <row r="43">
          <cell r="A43" t="str">
            <v>324 Стипендии</v>
          </cell>
        </row>
        <row r="44">
          <cell r="A44" t="str">
            <v>331 Субвенции</v>
          </cell>
        </row>
        <row r="45">
          <cell r="A45" t="str">
            <v>332 Бюджетные изъятия</v>
          </cell>
        </row>
        <row r="46">
          <cell r="A46" t="str">
            <v>339 Текущие трансферты другим уровням государственного управления</v>
          </cell>
        </row>
        <row r="47">
          <cell r="A47" t="str">
            <v>341 Текущие трансферты за границу</v>
          </cell>
        </row>
        <row r="48">
          <cell r="A48" t="str">
            <v>359 Прочие текущие трансферты</v>
          </cell>
        </row>
        <row r="49">
          <cell r="A49" t="str">
            <v>411 Приобретение земли</v>
          </cell>
        </row>
        <row r="50">
          <cell r="A50" t="str">
            <v>412 Приобретение помещений, зданий и сооружений, передаточных устройств</v>
          </cell>
        </row>
        <row r="51">
          <cell r="A51" t="str">
            <v>413 Приобретение транспортных средств</v>
          </cell>
        </row>
        <row r="52">
          <cell r="A52" t="str">
            <v>414 Приобретение машин, оборудования, инструментов, производственного и хозяйственного инвентаря</v>
          </cell>
        </row>
        <row r="53">
          <cell r="A53" t="str">
            <v>416 Приобретение нематериальных активов</v>
          </cell>
        </row>
        <row r="54">
          <cell r="A54" t="str">
            <v>417 Приобретение биологических активов</v>
          </cell>
        </row>
        <row r="55">
          <cell r="A55" t="str">
            <v>418 Материально-техническое оснащение государственных предприятий</v>
          </cell>
        </row>
        <row r="56">
          <cell r="A56" t="str">
            <v>419 Приобретение прочих основных средств</v>
          </cell>
        </row>
        <row r="57">
          <cell r="A57" t="str">
            <v>421 Капитальный ремонт  помещений, зданий, сооружений, передаточных устройств</v>
          </cell>
        </row>
        <row r="58">
          <cell r="A58" t="str">
            <v>422 Капитальный ремонт дорог</v>
          </cell>
        </row>
        <row r="59">
          <cell r="A59" t="str">
            <v>423 Капитальный ремонт помещений, зданий, сооружений государственных предприятий</v>
          </cell>
        </row>
        <row r="60">
          <cell r="A60" t="str">
            <v>429 Капитальный ремонт прочих основных средств</v>
          </cell>
        </row>
        <row r="61">
          <cell r="A61" t="str">
            <v>431 Строительство новых объектов и реконструкция имеющихся объектов</v>
          </cell>
        </row>
        <row r="62">
          <cell r="A62" t="str">
            <v>432 Строительство дорог</v>
          </cell>
        </row>
        <row r="63">
          <cell r="A63" t="str">
            <v xml:space="preserve">433 Строительство и доставка судов </v>
          </cell>
        </row>
        <row r="64">
          <cell r="A64" t="str">
            <v>434 Создание, внедрение и развитие информационных систем</v>
          </cell>
        </row>
        <row r="65">
          <cell r="A65" t="str">
            <v>435 Строительство новых объектов и реконструкция имеющихся объектов государственных предприятий</v>
          </cell>
        </row>
        <row r="66">
          <cell r="A66" t="str">
            <v>436 Реализация концессионных проектов на условии софинансирования из бюджета</v>
          </cell>
        </row>
        <row r="67">
          <cell r="A67" t="str">
            <v>441 Целевые трансферты на развитие другим  уровням государственного управления</v>
          </cell>
        </row>
        <row r="68">
          <cell r="A68" t="str">
            <v>451 Капитальные трансферты международным организациям и правительствам иностранных государств</v>
          </cell>
        </row>
        <row r="69">
          <cell r="A69" t="str">
            <v>511 Бюджетные кредиты местным исполнительным органам, за исключением бюджетных кредитов на реализацию бюджетных инвестиционных проектов</v>
          </cell>
        </row>
        <row r="70">
          <cell r="A70" t="str">
            <v>512 Бюджетные кредиты местным исполнительным органам на реализацию бюджетных инвестиционных проектов</v>
          </cell>
        </row>
        <row r="71">
          <cell r="A71" t="str">
            <v>513 Бюджетные кредиты специализированным организациям</v>
          </cell>
        </row>
        <row r="72">
          <cell r="A72" t="str">
            <v>514 Бюджетные кредиты физическим лицам</v>
          </cell>
        </row>
        <row r="73">
          <cell r="A73" t="str">
            <v>519 Прочие внутренние бюджетные кредиты</v>
          </cell>
        </row>
        <row r="74">
          <cell r="A74" t="str">
            <v>521 Бюджетные кредиты иностранным государствам</v>
          </cell>
        </row>
        <row r="75">
          <cell r="A75" t="str">
            <v>531 Поручительство государства</v>
          </cell>
        </row>
        <row r="76">
          <cell r="A76" t="str">
            <v>541 Государственная гарантия</v>
          </cell>
        </row>
        <row r="77">
          <cell r="A77" t="str">
            <v>611 Приобретение долей участия, ценных бумаг юридических лиц</v>
          </cell>
        </row>
        <row r="78">
          <cell r="A78" t="str">
            <v>612 Формирование и увеличение уставных капиталов субъектов квазигосударственного сектора</v>
          </cell>
        </row>
        <row r="79">
          <cell r="A79" t="str">
            <v>621 Приобретение акций международных организаций</v>
          </cell>
        </row>
        <row r="80">
          <cell r="A80" t="str">
            <v>711 Погашение основного долга перед вышестоящим бюджетом</v>
          </cell>
        </row>
        <row r="81">
          <cell r="A81" t="str">
            <v>712 Погашение основного долга по государственным эмиссионным ценным бумагам, размещенным на внутреннем рынке</v>
          </cell>
        </row>
        <row r="82">
          <cell r="A82" t="str">
            <v>713 Погашение основного долга по внутренним договорам займа</v>
          </cell>
        </row>
        <row r="83">
          <cell r="A83" t="str">
            <v>714 Возврат не использованных сумм бюджетных кредитов</v>
          </cell>
        </row>
        <row r="84">
          <cell r="A84" t="str">
            <v>715 Возврат сумм нецелевого использования бюджетных кредитов</v>
          </cell>
        </row>
        <row r="85">
          <cell r="A85" t="str">
            <v>721 Погашение основного долга по государственным эмиссионным ценным бумагам, размещенным на внешнем рынке</v>
          </cell>
        </row>
        <row r="86">
          <cell r="A86" t="str">
            <v>722 Погашение основного долга по внешним договорам займа</v>
          </cell>
        </row>
        <row r="87">
          <cell r="A87" t="str">
            <v>722 Погашение основного долга по внешним договорам займа</v>
          </cell>
        </row>
      </sheetData>
      <sheetData sheetId="5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</sheetData>
      <sheetData sheetId="12">
        <row r="2">
          <cell r="A2" t="str">
            <v>101</v>
          </cell>
          <cell r="B2" t="str">
            <v>001</v>
          </cell>
          <cell r="C2" t="str">
            <v>000</v>
          </cell>
        </row>
        <row r="3">
          <cell r="A3" t="str">
            <v>102</v>
          </cell>
          <cell r="B3" t="str">
            <v>002</v>
          </cell>
          <cell r="C3" t="str">
            <v>004</v>
          </cell>
        </row>
        <row r="4">
          <cell r="A4" t="str">
            <v>104</v>
          </cell>
          <cell r="B4" t="str">
            <v>003</v>
          </cell>
          <cell r="C4" t="str">
            <v>005</v>
          </cell>
        </row>
        <row r="5">
          <cell r="A5" t="str">
            <v>106</v>
          </cell>
          <cell r="B5" t="str">
            <v>004</v>
          </cell>
          <cell r="C5" t="str">
            <v>006</v>
          </cell>
        </row>
        <row r="6">
          <cell r="A6" t="str">
            <v>110</v>
          </cell>
          <cell r="B6" t="str">
            <v>005</v>
          </cell>
          <cell r="C6" t="str">
            <v>011</v>
          </cell>
        </row>
        <row r="7">
          <cell r="A7" t="str">
            <v>111</v>
          </cell>
          <cell r="B7" t="str">
            <v>006</v>
          </cell>
          <cell r="C7" t="str">
            <v>013</v>
          </cell>
        </row>
        <row r="8">
          <cell r="A8" t="str">
            <v>112</v>
          </cell>
          <cell r="B8" t="str">
            <v>007</v>
          </cell>
          <cell r="C8" t="str">
            <v>015</v>
          </cell>
        </row>
        <row r="9">
          <cell r="A9" t="str">
            <v>120</v>
          </cell>
          <cell r="B9" t="str">
            <v>008</v>
          </cell>
          <cell r="C9" t="str">
            <v>016</v>
          </cell>
        </row>
        <row r="10">
          <cell r="A10" t="str">
            <v>121</v>
          </cell>
          <cell r="B10" t="str">
            <v>009</v>
          </cell>
          <cell r="C10" t="str">
            <v>018</v>
          </cell>
        </row>
        <row r="11">
          <cell r="A11" t="str">
            <v>122</v>
          </cell>
          <cell r="B11" t="str">
            <v>010</v>
          </cell>
          <cell r="C11" t="str">
            <v>025</v>
          </cell>
        </row>
        <row r="12">
          <cell r="A12" t="str">
            <v>123</v>
          </cell>
          <cell r="B12" t="str">
            <v>011</v>
          </cell>
          <cell r="C12" t="str">
            <v>026</v>
          </cell>
        </row>
        <row r="13">
          <cell r="A13" t="str">
            <v>201</v>
          </cell>
          <cell r="B13" t="str">
            <v>012</v>
          </cell>
          <cell r="C13" t="str">
            <v>028</v>
          </cell>
        </row>
        <row r="14">
          <cell r="A14" t="str">
            <v>202</v>
          </cell>
          <cell r="B14" t="str">
            <v>013</v>
          </cell>
          <cell r="C14" t="str">
            <v>029</v>
          </cell>
        </row>
        <row r="15">
          <cell r="A15" t="str">
            <v>203</v>
          </cell>
          <cell r="B15" t="str">
            <v>014</v>
          </cell>
          <cell r="C15" t="str">
            <v>100</v>
          </cell>
        </row>
        <row r="16">
          <cell r="A16" t="str">
            <v>204</v>
          </cell>
          <cell r="B16" t="str">
            <v>015</v>
          </cell>
          <cell r="C16" t="str">
            <v>101</v>
          </cell>
        </row>
        <row r="17">
          <cell r="A17" t="str">
            <v>208</v>
          </cell>
          <cell r="B17" t="str">
            <v>016</v>
          </cell>
          <cell r="C17" t="str">
            <v>102</v>
          </cell>
        </row>
        <row r="18">
          <cell r="A18" t="str">
            <v>212</v>
          </cell>
          <cell r="B18" t="str">
            <v>017</v>
          </cell>
          <cell r="C18" t="str">
            <v>103</v>
          </cell>
        </row>
        <row r="19">
          <cell r="A19" t="str">
            <v>213</v>
          </cell>
          <cell r="B19" t="str">
            <v>018</v>
          </cell>
          <cell r="C19" t="str">
            <v>104</v>
          </cell>
        </row>
        <row r="20">
          <cell r="A20" t="str">
            <v>214</v>
          </cell>
          <cell r="B20" t="str">
            <v>019</v>
          </cell>
          <cell r="C20" t="str">
            <v>105</v>
          </cell>
        </row>
        <row r="21">
          <cell r="A21" t="str">
            <v>215</v>
          </cell>
          <cell r="B21" t="str">
            <v>020</v>
          </cell>
          <cell r="C21" t="str">
            <v>106</v>
          </cell>
        </row>
        <row r="22">
          <cell r="A22" t="str">
            <v>217</v>
          </cell>
          <cell r="B22" t="str">
            <v>021</v>
          </cell>
          <cell r="C22" t="str">
            <v>107</v>
          </cell>
        </row>
        <row r="23">
          <cell r="A23" t="str">
            <v>220</v>
          </cell>
          <cell r="B23" t="str">
            <v>022</v>
          </cell>
          <cell r="C23" t="str">
            <v>108</v>
          </cell>
        </row>
        <row r="24">
          <cell r="A24" t="str">
            <v>221</v>
          </cell>
          <cell r="B24" t="str">
            <v>023</v>
          </cell>
          <cell r="C24" t="str">
            <v>109</v>
          </cell>
        </row>
        <row r="25">
          <cell r="A25" t="str">
            <v>222</v>
          </cell>
          <cell r="B25" t="str">
            <v>024</v>
          </cell>
          <cell r="C25" t="str">
            <v>110</v>
          </cell>
        </row>
        <row r="26">
          <cell r="A26" t="str">
            <v>225</v>
          </cell>
          <cell r="B26" t="str">
            <v>025</v>
          </cell>
          <cell r="C26" t="str">
            <v>111</v>
          </cell>
        </row>
        <row r="27">
          <cell r="A27" t="str">
            <v>226</v>
          </cell>
          <cell r="B27" t="str">
            <v>026</v>
          </cell>
          <cell r="C27" t="str">
            <v>112</v>
          </cell>
        </row>
        <row r="28">
          <cell r="A28" t="str">
            <v>231</v>
          </cell>
          <cell r="B28" t="str">
            <v>027</v>
          </cell>
          <cell r="C28" t="str">
            <v>113</v>
          </cell>
        </row>
        <row r="29">
          <cell r="A29" t="str">
            <v>233</v>
          </cell>
          <cell r="B29" t="str">
            <v>028</v>
          </cell>
          <cell r="C29" t="str">
            <v>114</v>
          </cell>
        </row>
        <row r="30">
          <cell r="A30" t="str">
            <v>234</v>
          </cell>
          <cell r="B30" t="str">
            <v>029</v>
          </cell>
          <cell r="C30" t="str">
            <v>115</v>
          </cell>
        </row>
        <row r="31">
          <cell r="A31" t="str">
            <v>235</v>
          </cell>
          <cell r="B31" t="str">
            <v>030</v>
          </cell>
          <cell r="C31" t="str">
            <v>116</v>
          </cell>
        </row>
        <row r="32">
          <cell r="A32" t="str">
            <v>250</v>
          </cell>
          <cell r="B32" t="str">
            <v>031</v>
          </cell>
        </row>
        <row r="33">
          <cell r="A33" t="str">
            <v>251</v>
          </cell>
          <cell r="B33" t="str">
            <v>032</v>
          </cell>
        </row>
        <row r="34">
          <cell r="A34" t="str">
            <v>252</v>
          </cell>
          <cell r="B34" t="str">
            <v>033</v>
          </cell>
        </row>
        <row r="35">
          <cell r="A35" t="str">
            <v>253</v>
          </cell>
          <cell r="B35" t="str">
            <v>034</v>
          </cell>
        </row>
        <row r="36">
          <cell r="A36" t="str">
            <v>254</v>
          </cell>
          <cell r="B36" t="str">
            <v>035</v>
          </cell>
        </row>
        <row r="37">
          <cell r="A37" t="str">
            <v>255</v>
          </cell>
          <cell r="B37" t="str">
            <v>036</v>
          </cell>
        </row>
        <row r="38">
          <cell r="A38" t="str">
            <v>256</v>
          </cell>
          <cell r="B38" t="str">
            <v>037</v>
          </cell>
        </row>
        <row r="39">
          <cell r="A39" t="str">
            <v>257</v>
          </cell>
          <cell r="B39" t="str">
            <v>038</v>
          </cell>
        </row>
        <row r="40">
          <cell r="A40" t="str">
            <v>258</v>
          </cell>
          <cell r="B40" t="str">
            <v>039</v>
          </cell>
        </row>
        <row r="41">
          <cell r="A41" t="str">
            <v>259</v>
          </cell>
          <cell r="B41" t="str">
            <v>040</v>
          </cell>
        </row>
        <row r="42">
          <cell r="A42" t="str">
            <v>260</v>
          </cell>
          <cell r="B42" t="str">
            <v>041</v>
          </cell>
        </row>
        <row r="43">
          <cell r="A43" t="str">
            <v>261</v>
          </cell>
          <cell r="B43" t="str">
            <v>042</v>
          </cell>
        </row>
        <row r="44">
          <cell r="A44" t="str">
            <v>262</v>
          </cell>
          <cell r="B44" t="str">
            <v>043</v>
          </cell>
        </row>
        <row r="45">
          <cell r="A45" t="str">
            <v>263</v>
          </cell>
          <cell r="B45" t="str">
            <v>044</v>
          </cell>
        </row>
        <row r="46">
          <cell r="A46" t="str">
            <v>264</v>
          </cell>
          <cell r="B46" t="str">
            <v>045</v>
          </cell>
        </row>
        <row r="47">
          <cell r="A47" t="str">
            <v>265</v>
          </cell>
          <cell r="B47" t="str">
            <v>046</v>
          </cell>
        </row>
        <row r="48">
          <cell r="A48" t="str">
            <v>268</v>
          </cell>
          <cell r="B48" t="str">
            <v>047</v>
          </cell>
        </row>
        <row r="49">
          <cell r="A49" t="str">
            <v>271</v>
          </cell>
          <cell r="B49" t="str">
            <v>048</v>
          </cell>
        </row>
        <row r="50">
          <cell r="A50" t="str">
            <v>272</v>
          </cell>
          <cell r="B50" t="str">
            <v>049</v>
          </cell>
        </row>
        <row r="51">
          <cell r="A51" t="str">
            <v>279</v>
          </cell>
          <cell r="B51" t="str">
            <v>050</v>
          </cell>
        </row>
        <row r="52">
          <cell r="A52" t="str">
            <v>281</v>
          </cell>
          <cell r="B52" t="str">
            <v>051</v>
          </cell>
        </row>
        <row r="53">
          <cell r="A53" t="str">
            <v>282</v>
          </cell>
          <cell r="B53" t="str">
            <v>052</v>
          </cell>
        </row>
        <row r="54">
          <cell r="A54" t="str">
            <v>283</v>
          </cell>
          <cell r="B54" t="str">
            <v>053</v>
          </cell>
        </row>
        <row r="55">
          <cell r="A55" t="str">
            <v>284</v>
          </cell>
          <cell r="B55" t="str">
            <v>054</v>
          </cell>
        </row>
        <row r="56">
          <cell r="A56" t="str">
            <v>285</v>
          </cell>
          <cell r="B56" t="str">
            <v>055</v>
          </cell>
        </row>
        <row r="57">
          <cell r="A57" t="str">
            <v>350</v>
          </cell>
          <cell r="B57" t="str">
            <v>056</v>
          </cell>
        </row>
        <row r="58">
          <cell r="A58" t="str">
            <v>351</v>
          </cell>
          <cell r="B58" t="str">
            <v>057</v>
          </cell>
        </row>
        <row r="59">
          <cell r="A59" t="str">
            <v>352</v>
          </cell>
          <cell r="B59" t="str">
            <v>058</v>
          </cell>
        </row>
        <row r="60">
          <cell r="A60" t="str">
            <v>353</v>
          </cell>
          <cell r="B60" t="str">
            <v>059</v>
          </cell>
        </row>
        <row r="61">
          <cell r="A61" t="str">
            <v>354</v>
          </cell>
          <cell r="B61" t="str">
            <v>060</v>
          </cell>
        </row>
        <row r="62">
          <cell r="A62" t="str">
            <v>355</v>
          </cell>
          <cell r="B62" t="str">
            <v>061</v>
          </cell>
        </row>
        <row r="63">
          <cell r="A63" t="str">
            <v>356</v>
          </cell>
          <cell r="B63" t="str">
            <v>062</v>
          </cell>
        </row>
        <row r="64">
          <cell r="A64" t="str">
            <v>357</v>
          </cell>
          <cell r="B64" t="str">
            <v>063</v>
          </cell>
        </row>
        <row r="65">
          <cell r="A65" t="str">
            <v>358</v>
          </cell>
          <cell r="B65" t="str">
            <v>064</v>
          </cell>
        </row>
        <row r="66">
          <cell r="A66" t="str">
            <v>359</v>
          </cell>
          <cell r="B66" t="str">
            <v>065</v>
          </cell>
        </row>
        <row r="67">
          <cell r="A67" t="str">
            <v>360</v>
          </cell>
          <cell r="B67" t="str">
            <v>066</v>
          </cell>
        </row>
        <row r="68">
          <cell r="A68" t="str">
            <v>361</v>
          </cell>
          <cell r="B68" t="str">
            <v>067</v>
          </cell>
        </row>
        <row r="69">
          <cell r="A69" t="str">
            <v>362</v>
          </cell>
          <cell r="B69" t="str">
            <v>068</v>
          </cell>
        </row>
        <row r="70">
          <cell r="A70" t="str">
            <v>363</v>
          </cell>
          <cell r="B70" t="str">
            <v>070</v>
          </cell>
        </row>
        <row r="71">
          <cell r="A71" t="str">
            <v>364</v>
          </cell>
          <cell r="B71" t="str">
            <v>071</v>
          </cell>
        </row>
        <row r="72">
          <cell r="A72" t="str">
            <v>365</v>
          </cell>
          <cell r="B72" t="str">
            <v>072</v>
          </cell>
        </row>
        <row r="73">
          <cell r="A73" t="str">
            <v>368</v>
          </cell>
          <cell r="B73" t="str">
            <v>073</v>
          </cell>
        </row>
        <row r="74">
          <cell r="A74" t="str">
            <v>371</v>
          </cell>
          <cell r="B74" t="str">
            <v>074</v>
          </cell>
        </row>
        <row r="75">
          <cell r="A75" t="str">
            <v>372</v>
          </cell>
          <cell r="B75" t="str">
            <v>075</v>
          </cell>
        </row>
        <row r="76">
          <cell r="A76" t="str">
            <v>373</v>
          </cell>
          <cell r="B76" t="str">
            <v>077</v>
          </cell>
        </row>
        <row r="77">
          <cell r="A77" t="str">
            <v>374</v>
          </cell>
          <cell r="B77" t="str">
            <v>078</v>
          </cell>
        </row>
        <row r="78">
          <cell r="A78" t="str">
            <v>375</v>
          </cell>
          <cell r="B78" t="str">
            <v>079</v>
          </cell>
        </row>
        <row r="79">
          <cell r="A79" t="str">
            <v>377</v>
          </cell>
          <cell r="B79" t="str">
            <v>080</v>
          </cell>
        </row>
        <row r="80">
          <cell r="A80" t="str">
            <v>378</v>
          </cell>
          <cell r="B80" t="str">
            <v>081</v>
          </cell>
        </row>
        <row r="81">
          <cell r="A81" t="str">
            <v>379</v>
          </cell>
          <cell r="B81" t="str">
            <v>082</v>
          </cell>
        </row>
        <row r="82">
          <cell r="A82" t="str">
            <v>380</v>
          </cell>
          <cell r="B82" t="str">
            <v>083</v>
          </cell>
        </row>
        <row r="83">
          <cell r="A83" t="str">
            <v>381</v>
          </cell>
          <cell r="B83" t="str">
            <v>084</v>
          </cell>
        </row>
        <row r="84">
          <cell r="A84" t="str">
            <v>382</v>
          </cell>
          <cell r="B84" t="str">
            <v>085</v>
          </cell>
        </row>
        <row r="85">
          <cell r="A85" t="str">
            <v>383</v>
          </cell>
          <cell r="B85" t="str">
            <v>086</v>
          </cell>
        </row>
        <row r="86">
          <cell r="A86" t="str">
            <v>384</v>
          </cell>
          <cell r="B86" t="str">
            <v>087</v>
          </cell>
        </row>
        <row r="87">
          <cell r="A87" t="str">
            <v>385</v>
          </cell>
          <cell r="B87" t="str">
            <v>090</v>
          </cell>
        </row>
        <row r="88">
          <cell r="A88" t="str">
            <v>406</v>
          </cell>
          <cell r="B88" t="str">
            <v>099</v>
          </cell>
        </row>
        <row r="89">
          <cell r="A89" t="str">
            <v>410</v>
          </cell>
          <cell r="B89" t="str">
            <v>100</v>
          </cell>
        </row>
        <row r="90">
          <cell r="A90" t="str">
            <v>411</v>
          </cell>
          <cell r="B90" t="str">
            <v>101</v>
          </cell>
        </row>
        <row r="91">
          <cell r="A91" t="str">
            <v>451</v>
          </cell>
          <cell r="B91" t="str">
            <v>102</v>
          </cell>
        </row>
        <row r="92">
          <cell r="A92" t="str">
            <v>452</v>
          </cell>
          <cell r="B92" t="str">
            <v>103</v>
          </cell>
        </row>
        <row r="93">
          <cell r="A93" t="str">
            <v>453</v>
          </cell>
          <cell r="B93" t="str">
            <v>104</v>
          </cell>
        </row>
        <row r="94">
          <cell r="A94" t="str">
            <v>454</v>
          </cell>
          <cell r="B94" t="str">
            <v>105</v>
          </cell>
        </row>
        <row r="95">
          <cell r="A95" t="str">
            <v>455</v>
          </cell>
          <cell r="B95" t="str">
            <v>106</v>
          </cell>
        </row>
        <row r="96">
          <cell r="A96" t="str">
            <v>456</v>
          </cell>
          <cell r="B96" t="str">
            <v>107</v>
          </cell>
        </row>
        <row r="97">
          <cell r="A97" t="str">
            <v>457</v>
          </cell>
          <cell r="B97" t="str">
            <v>108</v>
          </cell>
        </row>
        <row r="98">
          <cell r="A98" t="str">
            <v>458</v>
          </cell>
          <cell r="B98" t="str">
            <v>109</v>
          </cell>
        </row>
        <row r="99">
          <cell r="A99" t="str">
            <v>459</v>
          </cell>
          <cell r="B99" t="str">
            <v>110</v>
          </cell>
        </row>
        <row r="100">
          <cell r="A100" t="str">
            <v>460</v>
          </cell>
          <cell r="B100" t="str">
            <v>111</v>
          </cell>
        </row>
        <row r="101">
          <cell r="A101" t="str">
            <v>461</v>
          </cell>
          <cell r="B101" t="str">
            <v>112</v>
          </cell>
        </row>
        <row r="102">
          <cell r="A102" t="str">
            <v>462</v>
          </cell>
          <cell r="B102" t="str">
            <v>113</v>
          </cell>
        </row>
        <row r="103">
          <cell r="A103" t="str">
            <v>463</v>
          </cell>
          <cell r="B103" t="str">
            <v>114</v>
          </cell>
        </row>
        <row r="104">
          <cell r="A104" t="str">
            <v>464</v>
          </cell>
          <cell r="B104" t="str">
            <v>115</v>
          </cell>
        </row>
        <row r="105">
          <cell r="A105" t="str">
            <v>465</v>
          </cell>
          <cell r="B105" t="str">
            <v>116</v>
          </cell>
        </row>
        <row r="106">
          <cell r="A106" t="str">
            <v>466</v>
          </cell>
          <cell r="B106" t="str">
            <v>117</v>
          </cell>
        </row>
        <row r="107">
          <cell r="A107" t="str">
            <v>467</v>
          </cell>
          <cell r="B107" t="str">
            <v>120</v>
          </cell>
        </row>
        <row r="108">
          <cell r="A108" t="str">
            <v>468</v>
          </cell>
          <cell r="B108" t="str">
            <v>121</v>
          </cell>
        </row>
        <row r="109">
          <cell r="A109" t="str">
            <v>469</v>
          </cell>
          <cell r="B109" t="str">
            <v>123</v>
          </cell>
        </row>
        <row r="110">
          <cell r="A110" t="str">
            <v>471</v>
          </cell>
          <cell r="B110" t="str">
            <v>124</v>
          </cell>
        </row>
        <row r="111">
          <cell r="A111" t="str">
            <v>472</v>
          </cell>
          <cell r="B111" t="str">
            <v>125</v>
          </cell>
        </row>
        <row r="112">
          <cell r="A112" t="str">
            <v>473</v>
          </cell>
          <cell r="B112" t="str">
            <v>126</v>
          </cell>
        </row>
        <row r="113">
          <cell r="A113" t="str">
            <v>474</v>
          </cell>
          <cell r="B113" t="str">
            <v>127</v>
          </cell>
        </row>
        <row r="114">
          <cell r="A114" t="str">
            <v>475</v>
          </cell>
          <cell r="B114" t="str">
            <v>128</v>
          </cell>
        </row>
        <row r="115">
          <cell r="A115" t="str">
            <v>476</v>
          </cell>
          <cell r="B115" t="str">
            <v>129</v>
          </cell>
        </row>
        <row r="116">
          <cell r="A116" t="str">
            <v>477</v>
          </cell>
          <cell r="B116" t="str">
            <v>130</v>
          </cell>
        </row>
        <row r="117">
          <cell r="A117" t="str">
            <v>478</v>
          </cell>
          <cell r="B117" t="str">
            <v>131</v>
          </cell>
        </row>
        <row r="118">
          <cell r="A118" t="str">
            <v>479</v>
          </cell>
          <cell r="B118" t="str">
            <v>132</v>
          </cell>
        </row>
        <row r="119">
          <cell r="A119" t="str">
            <v>480</v>
          </cell>
          <cell r="B119" t="str">
            <v>133</v>
          </cell>
        </row>
        <row r="120">
          <cell r="A120" t="str">
            <v>501</v>
          </cell>
          <cell r="B120" t="str">
            <v>134</v>
          </cell>
        </row>
        <row r="121">
          <cell r="A121" t="str">
            <v>502</v>
          </cell>
          <cell r="B121" t="str">
            <v>135</v>
          </cell>
        </row>
        <row r="122">
          <cell r="A122" t="str">
            <v>601</v>
          </cell>
          <cell r="B122" t="str">
            <v>140</v>
          </cell>
        </row>
        <row r="123">
          <cell r="A123" t="str">
            <v>602</v>
          </cell>
          <cell r="B123" t="str">
            <v>145</v>
          </cell>
        </row>
        <row r="124">
          <cell r="A124" t="str">
            <v>606</v>
          </cell>
          <cell r="B124" t="str">
            <v>147</v>
          </cell>
        </row>
        <row r="125">
          <cell r="A125" t="str">
            <v>608</v>
          </cell>
          <cell r="B125" t="str">
            <v>200</v>
          </cell>
        </row>
        <row r="126">
          <cell r="A126" t="str">
            <v>614</v>
          </cell>
          <cell r="B126" t="str">
            <v>201</v>
          </cell>
        </row>
        <row r="127">
          <cell r="A127" t="str">
            <v>618</v>
          </cell>
          <cell r="B127" t="str">
            <v>203</v>
          </cell>
        </row>
        <row r="128">
          <cell r="A128" t="str">
            <v>619</v>
          </cell>
          <cell r="B128" t="str">
            <v>207</v>
          </cell>
        </row>
        <row r="129">
          <cell r="A129" t="str">
            <v>637</v>
          </cell>
          <cell r="B129" t="str">
            <v>209</v>
          </cell>
        </row>
        <row r="130">
          <cell r="A130" t="str">
            <v>678</v>
          </cell>
          <cell r="B130" t="str">
            <v>210</v>
          </cell>
        </row>
        <row r="131">
          <cell r="A131" t="str">
            <v>680</v>
          </cell>
          <cell r="B131" t="str">
            <v>211</v>
          </cell>
        </row>
        <row r="132">
          <cell r="A132" t="str">
            <v>690</v>
          </cell>
          <cell r="B132" t="str">
            <v>212</v>
          </cell>
        </row>
        <row r="133">
          <cell r="A133" t="str">
            <v>694</v>
          </cell>
          <cell r="B133" t="str">
            <v>213</v>
          </cell>
        </row>
        <row r="134">
          <cell r="A134" t="str">
            <v>695</v>
          </cell>
          <cell r="B134" t="str">
            <v>214</v>
          </cell>
        </row>
        <row r="135">
          <cell r="A135" t="str">
            <v>696</v>
          </cell>
          <cell r="B135" t="str">
            <v>215</v>
          </cell>
        </row>
        <row r="136">
          <cell r="A136" t="str">
            <v>697</v>
          </cell>
          <cell r="B136" t="str">
            <v>216</v>
          </cell>
        </row>
        <row r="137">
          <cell r="B137" t="str">
            <v>217</v>
          </cell>
        </row>
        <row r="138">
          <cell r="B138" t="str">
            <v>218</v>
          </cell>
        </row>
        <row r="139">
          <cell r="B139" t="str">
            <v>219</v>
          </cell>
        </row>
        <row r="140">
          <cell r="B140" t="str">
            <v>220</v>
          </cell>
        </row>
        <row r="141">
          <cell r="B141" t="str">
            <v>221</v>
          </cell>
        </row>
        <row r="142">
          <cell r="B142" t="str">
            <v>222</v>
          </cell>
        </row>
        <row r="143">
          <cell r="B143" t="str">
            <v>223</v>
          </cell>
        </row>
        <row r="144">
          <cell r="B144" t="str">
            <v>224</v>
          </cell>
        </row>
        <row r="145">
          <cell r="B145" t="str">
            <v>400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Нефть"/>
      <sheetName val="FP20DB (3)"/>
      <sheetName val="Курс валют"/>
      <sheetName val="АЗФ"/>
      <sheetName val="АК"/>
      <sheetName val="Актюбе"/>
      <sheetName val="ССГП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Налоги"/>
      <sheetName val="свод"/>
      <sheetName val="группа"/>
      <sheetName val="INSTRUCTIONS"/>
      <sheetName val="Б.мчас (П)"/>
      <sheetName val="SMSTemp"/>
      <sheetName val="ДД"/>
      <sheetName val="Март"/>
      <sheetName val="Сентябрь"/>
      <sheetName val="Квартал"/>
      <sheetName val="Декабрь"/>
      <sheetName val="Ноябрь"/>
      <sheetName val="ATI"/>
      <sheetName val="7.1"/>
      <sheetName val="Precios"/>
      <sheetName val="из сем"/>
      <sheetName val="US Dollar 2003"/>
      <sheetName val="SDR 2003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Anlagevermögen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без НДС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Cash flows - PBC"/>
      <sheetName val="FA register"/>
      <sheetName val="исп.см."/>
      <sheetName val="L&amp;E"/>
      <sheetName val="ВСДС_1 (MAIN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ЦентрЗатр"/>
      <sheetName val="Добыча нефти4"/>
      <sheetName val="form"/>
      <sheetName val="группа"/>
      <sheetName val="GAAP TB 31.12.01  detail p&amp;l"/>
      <sheetName val="курсы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АПК реформа"/>
      <sheetName val="Movements"/>
      <sheetName val="из сем"/>
      <sheetName val="Б.мчас (П)"/>
      <sheetName val="свод"/>
      <sheetName val="calc"/>
      <sheetName val="PP&amp;E mvt for 2003"/>
      <sheetName val="2008 ГСМ"/>
      <sheetName val="Плата за загрязнение "/>
      <sheetName val="Типограф"/>
      <sheetName val="IS"/>
      <sheetName val="База"/>
      <sheetName val="Hidden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Макро"/>
      <sheetName val="Собственный капитал"/>
      <sheetName val="Гр5(о)"/>
      <sheetName val="$ IS"/>
      <sheetName val="7"/>
      <sheetName val="10"/>
      <sheetName val="1"/>
      <sheetName val="ЕдИзм"/>
      <sheetName val="Предпр"/>
      <sheetName val="УПРАВЛЕНИЕ11"/>
      <sheetName val="Disclosure"/>
      <sheetName val="класс"/>
      <sheetName val="прил№10"/>
      <sheetName val="1 (2)"/>
      <sheetName val="ППД"/>
      <sheetName val="2в"/>
      <sheetName val="общ-нефт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O.500 Property Tax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4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Movement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Бюджет тек. затрат"/>
      <sheetName val="Cashflow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Спр. раб.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ТД РАП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Securities"/>
      <sheetName val="ГМ "/>
      <sheetName val="Loaded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FA Movement "/>
      <sheetName val="depreciation testing"/>
      <sheetName val="доп.дан.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Input_Assumptions"/>
      <sheetName val="Технический"/>
      <sheetName val="исп.см."/>
      <sheetName val="L&amp;E"/>
      <sheetName val="Cash flows - PBC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бартер"/>
      <sheetName val=" По скв"/>
      <sheetName val="Программа(М)"/>
      <sheetName val="6НК퐀ᵝഀ놃"/>
      <sheetName val="6НК≟ഀﲃ"/>
      <sheetName val="6НК/_x0000_�¹"/>
      <sheetName val="6НК/_x0000_렀£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Залоги c RS"/>
      <sheetName val="[form.xls][form.xls]6НК/_x0000_�¹"/>
      <sheetName val="Исх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Project Detail Inputs"/>
      <sheetName val="ВСДС_1 (MAIN)"/>
      <sheetName val="План_произв-в_x0006__x000c__x0007__x000f__x0010__x0011__x0007__x0007_贰΢ǅ"/>
      <sheetName val="[form.xls][form.xls]6НК/_x0000_렀£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 refreshError="1"/>
      <sheetData sheetId="81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СписокТЭП"/>
      <sheetName val="ЯНВАРЬ"/>
      <sheetName val="База"/>
      <sheetName val="PP&amp;E mvt for 2003"/>
      <sheetName val="Собственный капитал"/>
      <sheetName val="стр.245 (2)"/>
      <sheetName val="SETUP"/>
      <sheetName val="Преискурант"/>
      <sheetName val="Добыча нефти4"/>
      <sheetName val="ОборБалФормОтч"/>
      <sheetName val="ТитулЛистОтч"/>
      <sheetName val="2008 ГСМ"/>
      <sheetName val="канц"/>
      <sheetName val="Плата за загрязнение "/>
      <sheetName val="Типограф"/>
      <sheetName val="L-1"/>
      <sheetName val="ввод-вывод ОС авг2004- 2005"/>
      <sheetName val="поставка сравн13"/>
      <sheetName val="Б.мчас (П)"/>
      <sheetName val="1 вариант  2009 "/>
      <sheetName val="XREF"/>
      <sheetName val="FES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Capex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IS"/>
      <sheetName val="Hidden"/>
      <sheetName val="ОТЧЕТ КТЖ 01.01.09"/>
      <sheetName val="ОТиТБ"/>
      <sheetName val="Graph"/>
      <sheetName val="д.7.001"/>
      <sheetName val="-расчет налогов от ФОТ  на 2014"/>
      <sheetName val="misc"/>
      <sheetName val="Pbs_Wbs_ATC"/>
      <sheetName val="Non-Statistical Sampling Master"/>
      <sheetName val="Global Data"/>
      <sheetName val="SMSTemp"/>
      <sheetName val="GAAP TB 30.09.01  detail p&amp;l"/>
      <sheetName val="УПРАВЛЕНИЕ11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Лист2"/>
      <sheetName val="Форма3.6"/>
      <sheetName val="FA Movement "/>
      <sheetName val="depreciation testing"/>
      <sheetName val="исп.см."/>
      <sheetName val="L&amp;E"/>
      <sheetName val="Cash flows - PBC"/>
      <sheetName val="FA register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ремонт 25"/>
      <sheetName val="Форма2"/>
      <sheetName val="потр"/>
      <sheetName val="СН"/>
      <sheetName val="Добыча нефти4"/>
      <sheetName val="поставка сравн13"/>
      <sheetName val="Изменяемые данные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Осн"/>
      <sheetName val="группа"/>
      <sheetName val="Пр2"/>
      <sheetName val="факт 2005 г."/>
      <sheetName val="Ввод"/>
      <sheetName val="Форма1"/>
      <sheetName val="List of values"/>
      <sheetName val="Water trucking 2005"/>
      <sheetName val="Добычанефти4"/>
      <sheetName val="поставкасравн13"/>
      <sheetName val="факс(2005-20гг.)"/>
      <sheetName val="t0_name"/>
      <sheetName val="данн"/>
      <sheetName val="PP&amp;E mvt for 2003"/>
      <sheetName val="дебит на 31 06 05"/>
      <sheetName val="ЦентрЗатр"/>
      <sheetName val="ЕдИзм"/>
      <sheetName val="Предпр"/>
      <sheetName val="Лист 1"/>
      <sheetName val="мат расходы"/>
      <sheetName val="Hidden"/>
      <sheetName val="11"/>
      <sheetName val="Info"/>
      <sheetName val="ECM_PP"/>
      <sheetName val="Исход"/>
      <sheetName val="Нефть"/>
      <sheetName val="L-1"/>
      <sheetName val="FES"/>
      <sheetName val="цеховые"/>
      <sheetName val="ГПЗ_ПОСД_Способ закупок"/>
      <sheetName val="ОР"/>
      <sheetName val="всп"/>
      <sheetName val="ОТиТБ"/>
      <sheetName val="план07"/>
      <sheetName val="MS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3НК"/>
      <sheetName val="Control"/>
      <sheetName val="исп.см."/>
      <sheetName val="Лист4"/>
      <sheetName val="Б.мчас (П)"/>
      <sheetName val="Лист1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12НК"/>
      <sheetName val="XREF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Книга1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2">
          <cell r="A2" t="str">
            <v>A B Commerce ТОО</v>
          </cell>
        </row>
      </sheetData>
      <sheetData sheetId="99">
        <row r="2">
          <cell r="A2" t="str">
            <v>A B Commerce ТОО</v>
          </cell>
        </row>
      </sheetData>
      <sheetData sheetId="100">
        <row r="2">
          <cell r="A2" t="str">
            <v>A B Commerce ТОО</v>
          </cell>
        </row>
      </sheetData>
      <sheetData sheetId="101">
        <row r="2">
          <cell r="A2" t="str">
            <v>A B Commerce ТОО</v>
          </cell>
        </row>
      </sheetData>
      <sheetData sheetId="102">
        <row r="2">
          <cell r="A2" t="str">
            <v>A B Commerce ТОО</v>
          </cell>
        </row>
      </sheetData>
      <sheetData sheetId="103">
        <row r="2">
          <cell r="A2" t="str">
            <v>A B Commerce ТОО</v>
          </cell>
        </row>
      </sheetData>
      <sheetData sheetId="104">
        <row r="2">
          <cell r="A2" t="str">
            <v>A B Commerce ТОО</v>
          </cell>
        </row>
      </sheetData>
      <sheetData sheetId="105">
        <row r="2">
          <cell r="A2" t="str">
            <v>A B Commerce ТОО</v>
          </cell>
        </row>
      </sheetData>
      <sheetData sheetId="106">
        <row r="2">
          <cell r="A2" t="str">
            <v>A B Commerce ТОО</v>
          </cell>
        </row>
      </sheetData>
      <sheetData sheetId="107">
        <row r="2">
          <cell r="A2" t="str">
            <v>A B Commerce ТОО</v>
          </cell>
        </row>
      </sheetData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A B Commerce ТОО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екст"/>
      <sheetName val="Оплата труда"/>
      <sheetName val="Налоги"/>
      <sheetName val="Страхование"/>
      <sheetName val="Амортизация"/>
      <sheetName val="ТМЗ"/>
      <sheetName val="чувствит фин"/>
      <sheetName val="чувствит экон"/>
      <sheetName val="Себестом и Доход"/>
    </sheetNames>
    <sheetDataSet>
      <sheetData sheetId="0"/>
      <sheetData sheetId="1">
        <row r="94">
          <cell r="C94">
            <v>5.5E-2</v>
          </cell>
        </row>
      </sheetData>
      <sheetData sheetId="2">
        <row r="14">
          <cell r="E14">
            <v>28600000</v>
          </cell>
        </row>
        <row r="15">
          <cell r="E15">
            <v>0</v>
          </cell>
        </row>
      </sheetData>
      <sheetData sheetId="3"/>
      <sheetData sheetId="4"/>
      <sheetData sheetId="5">
        <row r="11">
          <cell r="D11">
            <v>0.1</v>
          </cell>
        </row>
        <row r="12">
          <cell r="D12">
            <v>0.25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екст"/>
      <sheetName val="Оплата труда"/>
      <sheetName val="Налоги"/>
      <sheetName val="Страхование"/>
      <sheetName val="Амортизация"/>
      <sheetName val="ТМЗ"/>
      <sheetName val="чувствит фин"/>
      <sheetName val="чувствит экон"/>
      <sheetName val="Себестом и Доход"/>
    </sheetNames>
    <sheetDataSet>
      <sheetData sheetId="0"/>
      <sheetData sheetId="1">
        <row r="94">
          <cell r="C94">
            <v>5.5E-2</v>
          </cell>
        </row>
      </sheetData>
      <sheetData sheetId="2">
        <row r="14">
          <cell r="E14">
            <v>28600000</v>
          </cell>
        </row>
        <row r="15">
          <cell r="E15">
            <v>0</v>
          </cell>
        </row>
      </sheetData>
      <sheetData sheetId="3"/>
      <sheetData sheetId="4"/>
      <sheetData sheetId="5">
        <row r="11">
          <cell r="D11">
            <v>0.1</v>
          </cell>
        </row>
        <row r="12">
          <cell r="D12">
            <v>0.25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Изменяемые данные"/>
      <sheetName val="Форма2"/>
      <sheetName val="Financial ratios А3"/>
      <sheetName val="Форма1"/>
      <sheetName val="Пр2"/>
      <sheetName val="факт 2005 г."/>
      <sheetName val="balans 3"/>
      <sheetName val="З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Лист1"/>
      <sheetName val="KTG_m"/>
      <sheetName val="СПгнг"/>
      <sheetName val="мат расходы"/>
      <sheetName val="Налоги на транспорт"/>
      <sheetName val="6 NK"/>
      <sheetName val="ремонт 25"/>
      <sheetName val="Ден потоки"/>
      <sheetName val="00"/>
      <sheetName val="1.411.1"/>
      <sheetName val="ОТиТБ"/>
      <sheetName val="расчет прибыли"/>
      <sheetName val="амортиз_ввод"/>
      <sheetName val="НДС"/>
      <sheetName val="1610"/>
      <sheetName val="1210"/>
      <sheetName val="Haul cons"/>
      <sheetName val="Распределение прибыли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сп.см."/>
      <sheetName val="персонала"/>
      <sheetName val="2в"/>
      <sheetName val="общ-нефт"/>
      <sheetName val="2а (4)"/>
      <sheetName val="по 2007 году план на 2008 год"/>
      <sheetName val="Movements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Hidden"/>
      <sheetName val="ДС МЗК"/>
      <sheetName val="Текущие цены"/>
      <sheetName val="рабочий"/>
      <sheetName val="окраска"/>
      <sheetName val="ГПЗ_ПОСД_Способ закупок"/>
      <sheetName val="ФС-75"/>
      <sheetName val="ФСМн "/>
      <sheetName val="ФХ "/>
      <sheetName val="ФХС-40 "/>
      <sheetName val="ФХС-48 "/>
      <sheetName val="Лист2"/>
      <sheetName val="Книга1"/>
      <sheetName val="5NK 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Main Page"/>
      <sheetName val="L-1"/>
      <sheetName val="База"/>
      <sheetName val="вознаграждение"/>
      <sheetName val="t0_name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Индексы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/>
          </cell>
        </row>
      </sheetData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11"/>
      <sheetName val="Содержание"/>
      <sheetName val="Добыча нефти4"/>
      <sheetName val="#REF"/>
      <sheetName val="Control"/>
      <sheetName val="  2.3.2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исп.см."/>
      <sheetName val="по 2007 году план на 2008 год"/>
      <sheetName val="справка"/>
      <sheetName val="группа"/>
      <sheetName val="д.7.001"/>
      <sheetName val="5NK "/>
      <sheetName val="Пр2"/>
      <sheetName val="ОТиТБ"/>
      <sheetName val="Prelim Cost"/>
      <sheetName val="приложение№3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Нефть"/>
      <sheetName val="I. Прогноз доходов"/>
      <sheetName val="LME_prices"/>
      <sheetName val="МодельППП (Свод)"/>
      <sheetName val="общие данные"/>
      <sheetName val="отделы"/>
      <sheetName val="2002(v2)"/>
      <sheetName val="Титул1"/>
      <sheetName val="Макро"/>
      <sheetName val="текст"/>
      <sheetName val="филиалы"/>
      <sheetName val="Лист3"/>
      <sheetName val="точн2"/>
      <sheetName val="исходные данные"/>
      <sheetName val="2.8. стр-ра себестоимости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"/>
      <sheetName val="Hidden"/>
      <sheetName val="Sheet1"/>
      <sheetName val="Сводная"/>
      <sheetName val="ГБ"/>
      <sheetName val="МАТЕР.433,452"/>
      <sheetName val="мат расходы"/>
      <sheetName val="Подразд"/>
      <sheetName val="Спр_ пласт"/>
      <sheetName val="#REF!"/>
      <sheetName val="класс"/>
      <sheetName val="01-45"/>
      <sheetName val="Capex"/>
      <sheetName val="Dictionaries"/>
      <sheetName val="ЯНВАРЬ"/>
      <sheetName val="Преискурант"/>
      <sheetName val="Sheet2"/>
      <sheetName val="РСза 6-м 2012"/>
      <sheetName val="Sheet5"/>
      <sheetName val="план"/>
      <sheetName val="Баланс"/>
      <sheetName val="списки"/>
      <sheetName val=" 2.3.2"/>
      <sheetName val="База"/>
      <sheetName val="Штатка"/>
      <sheetName val="Инвестиции"/>
      <sheetName val="Прибыль"/>
      <sheetName val="смета"/>
      <sheetName val="Исполнение по БЕ"/>
      <sheetName val="Предпосылки"/>
      <sheetName val="IS"/>
      <sheetName val="Форма 18"/>
      <sheetName val="КР материалы"/>
      <sheetName val="Movements"/>
      <sheetName val="факт 2005 г."/>
      <sheetName val="3.ФОТ"/>
      <sheetName val="4.Налоги"/>
      <sheetName val="1"/>
      <sheetName val="Технический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2_2 ОтклОТМ"/>
      <sheetName val="1_3_2 ОТМ"/>
      <sheetName val="ИП_ДО_БЛ "/>
      <sheetName val="1 вариант  2009 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9">
          <cell r="C19" t="str">
            <v/>
          </cell>
          <cell r="D19" t="str">
            <v/>
          </cell>
        </row>
        <row r="21">
          <cell r="C21" t="str">
            <v/>
          </cell>
          <cell r="D21" t="str">
            <v/>
          </cell>
        </row>
        <row r="23">
          <cell r="C23" t="str">
            <v/>
          </cell>
          <cell r="D23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>
        <row r="13">
          <cell r="C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ОТиТБ"/>
      <sheetName val="I. Прогноз доходов"/>
      <sheetName val="1NK"/>
      <sheetName val="Notes IS"/>
      <sheetName val="Input TD"/>
      <sheetName val="Prelim Cost"/>
      <sheetName val="#ССЫЛКА"/>
      <sheetName val="бартер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Баланс"/>
      <sheetName val="Лист1"/>
      <sheetName val="2_2_ОтклОТМ"/>
      <sheetName val="1_3_2_ОТМ"/>
      <sheetName val="1кв. "/>
      <sheetName val="2кв."/>
      <sheetName val="Сеть"/>
      <sheetName val="общие данные"/>
      <sheetName val="10 БО (kzt)"/>
      <sheetName val="Форма1"/>
      <sheetName val="Бюджет"/>
      <sheetName val="смета"/>
      <sheetName val="Штатное 2012-2015"/>
      <sheetName val="Sheet5"/>
      <sheetName val="Loans out"/>
      <sheetName val="МодельППП (Свод)"/>
      <sheetName val="Cash flow 2011"/>
      <sheetName val="VLOOKUP"/>
      <sheetName val="INPUTMASTER"/>
      <sheetName val="КБ"/>
      <sheetName val="Способ закупки"/>
      <sheetName val="АТиК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Потребители"/>
      <sheetName val="Блоки"/>
      <sheetName val="отделы"/>
      <sheetName val="MATRIX_DA_10"/>
      <sheetName val="list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Hidden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e"/>
      <sheetName val="Exchange Rate Link Sheet"/>
      <sheetName val="Technology PL"/>
    </sheetNames>
    <sheetDataSet>
      <sheetData sheetId="0">
        <row r="1">
          <cell r="D1">
            <v>0.1</v>
          </cell>
        </row>
      </sheetData>
      <sheetData sheetId="1">
        <row r="10">
          <cell r="I10">
            <v>3.5255000000000001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L-1 (БРК)"/>
      <sheetName val="g-1"/>
      <sheetName val="Resp _2_"/>
      <sheetName val="2@"/>
      <sheetName val="из сем"/>
      <sheetName val="13 NGDO"/>
      <sheetName val="жд тарифы"/>
      <sheetName val="2 БО (тенге)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2БО"/>
      <sheetName val="I. Прогноз доходов"/>
      <sheetName val="Лист3"/>
      <sheetName val="Input TD"/>
      <sheetName val="2_"/>
      <sheetName val="МО 0012"/>
      <sheetName val="класс"/>
      <sheetName val="Об-я св-а"/>
      <sheetName val="Пром1"/>
      <sheetName val="ЦентрЗатр"/>
      <sheetName val="табель"/>
      <sheetName val="ЕдИзм"/>
      <sheetName val="Предпр"/>
      <sheetName val="1NK"/>
      <sheetName val="#REF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_ 2_3_2"/>
      <sheetName val="Позиция"/>
      <sheetName val="пожар.охрана"/>
      <sheetName val="рев на 09.06.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Расчет2000Прямой"/>
      <sheetName val="сброс"/>
      <sheetName val="Бал. тов. пр.-1"/>
      <sheetName val="Транс12дек"/>
      <sheetName val="PV-date"/>
      <sheetName val="баки _2_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Prelim Cost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ИД"/>
      <sheetName val="МАТЕР.433,452"/>
      <sheetName val="1. Доходы"/>
      <sheetName val="цеховые"/>
      <sheetName val="смета"/>
      <sheetName val="исп.см."/>
      <sheetName val="персонала"/>
      <sheetName val="KTG_m"/>
      <sheetName val="ремонт 25"/>
      <sheetName val="пр 6 дох"/>
      <sheetName val="Исход"/>
      <sheetName val="Касс книга"/>
      <sheetName val="Накл"/>
      <sheetName val="MATRIX_DA_10"/>
      <sheetName val="_"/>
      <sheetName val="2002(v2)"/>
      <sheetName val="BS new"/>
      <sheetName val="6НК-cт."/>
      <sheetName val="исходА"/>
      <sheetName val="Январь"/>
      <sheetName val="путевки"/>
      <sheetName val="4.Налоги"/>
      <sheetName val="Статьи_затрат"/>
      <sheetName val="Изменяемые_данные"/>
      <sheetName val="мат_расходы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3_ФОТ"/>
      <sheetName val="Comp"/>
      <sheetName val="показатели"/>
      <sheetName val="Сдача_"/>
      <sheetName val="постоянные_затраты"/>
      <sheetName val="7_1"/>
      <sheetName val="12_из_57_АЗС"/>
      <sheetName val="план07"/>
      <sheetName val="Налоги"/>
      <sheetName val="шкала"/>
      <sheetName val="форма 3 смета затрат"/>
      <sheetName val="Sheet2"/>
      <sheetName val="РСза 6-м 2012"/>
      <sheetName val="июнь"/>
      <sheetName val="Справка ИЦА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2_2_ОтклОТМ"/>
      <sheetName val="1_3_2_ОТМ"/>
      <sheetName val="1кв__"/>
      <sheetName val="2кв_"/>
      <sheetName val="__2_3_24"/>
      <sheetName val="1,3_новая"/>
      <sheetName val="Содерж_сов_дир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РСза_6-м_2012"/>
      <sheetName val="Справка_ИЦА"/>
      <sheetName val="Способ_закуп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План произв-ва (мес.) (бюджет)"/>
      <sheetName val="спр. АРЕМ"/>
      <sheetName val="Официальные курсы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#REF!"/>
      <sheetName val="АУП командировочные"/>
      <sheetName val="БиВи (290)"/>
      <sheetName val="450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справка"/>
      <sheetName val="Форма 18"/>
      <sheetName val="K6210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i-index"/>
      <sheetName val="ЭКР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WUG187"/>
  <sheetViews>
    <sheetView tabSelected="1" view="pageBreakPreview" topLeftCell="A93" zoomScale="55" zoomScaleNormal="55" zoomScaleSheetLayoutView="55" zoomScalePageLayoutView="60" workbookViewId="0">
      <selection activeCell="A120" sqref="A120:XFD120"/>
    </sheetView>
  </sheetViews>
  <sheetFormatPr defaultRowHeight="18.75"/>
  <cols>
    <col min="1" max="1" width="11.7109375" style="27" customWidth="1"/>
    <col min="2" max="2" width="114.28515625" style="28" customWidth="1"/>
    <col min="3" max="3" width="29.140625" style="28" customWidth="1"/>
    <col min="4" max="4" width="38.85546875" style="184" customWidth="1"/>
    <col min="5" max="5" width="28.140625" style="322" customWidth="1"/>
    <col min="6" max="6" width="23.140625" style="29" customWidth="1"/>
    <col min="7" max="7" width="23.28515625" style="145" customWidth="1"/>
    <col min="8" max="8" width="23.140625" style="30" hidden="1" customWidth="1"/>
    <col min="9" max="9" width="21.5703125" style="214" customWidth="1"/>
    <col min="10" max="10" width="17" style="214" customWidth="1"/>
    <col min="11" max="11" width="18.140625" style="214" customWidth="1"/>
    <col min="12" max="12" width="16.42578125" style="214" customWidth="1"/>
    <col min="13" max="13" width="14.28515625" style="214" customWidth="1"/>
    <col min="14" max="14" width="18.28515625" style="214" customWidth="1"/>
    <col min="15" max="15" width="15.140625" style="214" customWidth="1"/>
    <col min="16" max="16" width="16" style="214" customWidth="1"/>
    <col min="17" max="17" width="16.42578125" style="214" customWidth="1"/>
    <col min="18" max="18" width="15.42578125" style="214" customWidth="1"/>
    <col min="19" max="19" width="13.5703125" style="214" customWidth="1"/>
    <col min="20" max="20" width="16.140625" style="214" customWidth="1"/>
    <col min="21" max="21" width="9.140625" style="154"/>
    <col min="22" max="22" width="17.28515625" style="154" customWidth="1"/>
    <col min="23" max="27" width="9.140625" style="168"/>
    <col min="28" max="217" width="9.140625" style="32"/>
    <col min="218" max="218" width="5.7109375" style="32" customWidth="1"/>
    <col min="219" max="219" width="65" style="32" customWidth="1"/>
    <col min="220" max="220" width="20" style="32" customWidth="1"/>
    <col min="221" max="221" width="26.28515625" style="32" customWidth="1"/>
    <col min="222" max="222" width="22.140625" style="32" customWidth="1"/>
    <col min="223" max="223" width="0.140625" style="32" customWidth="1"/>
    <col min="224" max="224" width="19.140625" style="32" customWidth="1"/>
    <col min="225" max="226" width="0" style="32" hidden="1" customWidth="1"/>
    <col min="227" max="227" width="153.85546875" style="32" customWidth="1"/>
    <col min="228" max="228" width="14.85546875" style="32" customWidth="1"/>
    <col min="229" max="229" width="16.7109375" style="32" bestFit="1" customWidth="1"/>
    <col min="230" max="473" width="9.140625" style="32"/>
    <col min="474" max="474" width="5.7109375" style="32" customWidth="1"/>
    <col min="475" max="475" width="65" style="32" customWidth="1"/>
    <col min="476" max="476" width="20" style="32" customWidth="1"/>
    <col min="477" max="477" width="26.28515625" style="32" customWidth="1"/>
    <col min="478" max="478" width="22.140625" style="32" customWidth="1"/>
    <col min="479" max="479" width="0.140625" style="32" customWidth="1"/>
    <col min="480" max="480" width="19.140625" style="32" customWidth="1"/>
    <col min="481" max="482" width="0" style="32" hidden="1" customWidth="1"/>
    <col min="483" max="483" width="153.85546875" style="32" customWidth="1"/>
    <col min="484" max="484" width="14.85546875" style="32" customWidth="1"/>
    <col min="485" max="485" width="16.7109375" style="32" bestFit="1" customWidth="1"/>
    <col min="486" max="729" width="9.140625" style="32"/>
    <col min="730" max="730" width="5.7109375" style="32" customWidth="1"/>
    <col min="731" max="731" width="65" style="32" customWidth="1"/>
    <col min="732" max="732" width="20" style="32" customWidth="1"/>
    <col min="733" max="733" width="26.28515625" style="32" customWidth="1"/>
    <col min="734" max="734" width="22.140625" style="32" customWidth="1"/>
    <col min="735" max="735" width="0.140625" style="32" customWidth="1"/>
    <col min="736" max="736" width="19.140625" style="32" customWidth="1"/>
    <col min="737" max="738" width="0" style="32" hidden="1" customWidth="1"/>
    <col min="739" max="739" width="153.85546875" style="32" customWidth="1"/>
    <col min="740" max="740" width="14.85546875" style="32" customWidth="1"/>
    <col min="741" max="741" width="16.7109375" style="32" bestFit="1" customWidth="1"/>
    <col min="742" max="985" width="9.140625" style="32"/>
    <col min="986" max="986" width="5.7109375" style="32" customWidth="1"/>
    <col min="987" max="987" width="65" style="32" customWidth="1"/>
    <col min="988" max="988" width="20" style="32" customWidth="1"/>
    <col min="989" max="989" width="26.28515625" style="32" customWidth="1"/>
    <col min="990" max="990" width="22.140625" style="32" customWidth="1"/>
    <col min="991" max="991" width="0.140625" style="32" customWidth="1"/>
    <col min="992" max="992" width="19.140625" style="32" customWidth="1"/>
    <col min="993" max="994" width="0" style="32" hidden="1" customWidth="1"/>
    <col min="995" max="995" width="153.85546875" style="32" customWidth="1"/>
    <col min="996" max="996" width="14.85546875" style="32" customWidth="1"/>
    <col min="997" max="997" width="16.7109375" style="32" bestFit="1" customWidth="1"/>
    <col min="998" max="1241" width="9.140625" style="32"/>
    <col min="1242" max="1242" width="5.7109375" style="32" customWidth="1"/>
    <col min="1243" max="1243" width="65" style="32" customWidth="1"/>
    <col min="1244" max="1244" width="20" style="32" customWidth="1"/>
    <col min="1245" max="1245" width="26.28515625" style="32" customWidth="1"/>
    <col min="1246" max="1246" width="22.140625" style="32" customWidth="1"/>
    <col min="1247" max="1247" width="0.140625" style="32" customWidth="1"/>
    <col min="1248" max="1248" width="19.140625" style="32" customWidth="1"/>
    <col min="1249" max="1250" width="0" style="32" hidden="1" customWidth="1"/>
    <col min="1251" max="1251" width="153.85546875" style="32" customWidth="1"/>
    <col min="1252" max="1252" width="14.85546875" style="32" customWidth="1"/>
    <col min="1253" max="1253" width="16.7109375" style="32" bestFit="1" customWidth="1"/>
    <col min="1254" max="1497" width="9.140625" style="32"/>
    <col min="1498" max="1498" width="5.7109375" style="32" customWidth="1"/>
    <col min="1499" max="1499" width="65" style="32" customWidth="1"/>
    <col min="1500" max="1500" width="20" style="32" customWidth="1"/>
    <col min="1501" max="1501" width="26.28515625" style="32" customWidth="1"/>
    <col min="1502" max="1502" width="22.140625" style="32" customWidth="1"/>
    <col min="1503" max="1503" width="0.140625" style="32" customWidth="1"/>
    <col min="1504" max="1504" width="19.140625" style="32" customWidth="1"/>
    <col min="1505" max="1506" width="0" style="32" hidden="1" customWidth="1"/>
    <col min="1507" max="1507" width="153.85546875" style="32" customWidth="1"/>
    <col min="1508" max="1508" width="14.85546875" style="32" customWidth="1"/>
    <col min="1509" max="1509" width="16.7109375" style="32" bestFit="1" customWidth="1"/>
    <col min="1510" max="1753" width="9.140625" style="32"/>
    <col min="1754" max="1754" width="5.7109375" style="32" customWidth="1"/>
    <col min="1755" max="1755" width="65" style="32" customWidth="1"/>
    <col min="1756" max="1756" width="20" style="32" customWidth="1"/>
    <col min="1757" max="1757" width="26.28515625" style="32" customWidth="1"/>
    <col min="1758" max="1758" width="22.140625" style="32" customWidth="1"/>
    <col min="1759" max="1759" width="0.140625" style="32" customWidth="1"/>
    <col min="1760" max="1760" width="19.140625" style="32" customWidth="1"/>
    <col min="1761" max="1762" width="0" style="32" hidden="1" customWidth="1"/>
    <col min="1763" max="1763" width="153.85546875" style="32" customWidth="1"/>
    <col min="1764" max="1764" width="14.85546875" style="32" customWidth="1"/>
    <col min="1765" max="1765" width="16.7109375" style="32" bestFit="1" customWidth="1"/>
    <col min="1766" max="2009" width="9.140625" style="32"/>
    <col min="2010" max="2010" width="5.7109375" style="32" customWidth="1"/>
    <col min="2011" max="2011" width="65" style="32" customWidth="1"/>
    <col min="2012" max="2012" width="20" style="32" customWidth="1"/>
    <col min="2013" max="2013" width="26.28515625" style="32" customWidth="1"/>
    <col min="2014" max="2014" width="22.140625" style="32" customWidth="1"/>
    <col min="2015" max="2015" width="0.140625" style="32" customWidth="1"/>
    <col min="2016" max="2016" width="19.140625" style="32" customWidth="1"/>
    <col min="2017" max="2018" width="0" style="32" hidden="1" customWidth="1"/>
    <col min="2019" max="2019" width="153.85546875" style="32" customWidth="1"/>
    <col min="2020" max="2020" width="14.85546875" style="32" customWidth="1"/>
    <col min="2021" max="2021" width="16.7109375" style="32" bestFit="1" customWidth="1"/>
    <col min="2022" max="2265" width="9.140625" style="32"/>
    <col min="2266" max="2266" width="5.7109375" style="32" customWidth="1"/>
    <col min="2267" max="2267" width="65" style="32" customWidth="1"/>
    <col min="2268" max="2268" width="20" style="32" customWidth="1"/>
    <col min="2269" max="2269" width="26.28515625" style="32" customWidth="1"/>
    <col min="2270" max="2270" width="22.140625" style="32" customWidth="1"/>
    <col min="2271" max="2271" width="0.140625" style="32" customWidth="1"/>
    <col min="2272" max="2272" width="19.140625" style="32" customWidth="1"/>
    <col min="2273" max="2274" width="0" style="32" hidden="1" customWidth="1"/>
    <col min="2275" max="2275" width="153.85546875" style="32" customWidth="1"/>
    <col min="2276" max="2276" width="14.85546875" style="32" customWidth="1"/>
    <col min="2277" max="2277" width="16.7109375" style="32" bestFit="1" customWidth="1"/>
    <col min="2278" max="2521" width="9.140625" style="32"/>
    <col min="2522" max="2522" width="5.7109375" style="32" customWidth="1"/>
    <col min="2523" max="2523" width="65" style="32" customWidth="1"/>
    <col min="2524" max="2524" width="20" style="32" customWidth="1"/>
    <col min="2525" max="2525" width="26.28515625" style="32" customWidth="1"/>
    <col min="2526" max="2526" width="22.140625" style="32" customWidth="1"/>
    <col min="2527" max="2527" width="0.140625" style="32" customWidth="1"/>
    <col min="2528" max="2528" width="19.140625" style="32" customWidth="1"/>
    <col min="2529" max="2530" width="0" style="32" hidden="1" customWidth="1"/>
    <col min="2531" max="2531" width="153.85546875" style="32" customWidth="1"/>
    <col min="2532" max="2532" width="14.85546875" style="32" customWidth="1"/>
    <col min="2533" max="2533" width="16.7109375" style="32" bestFit="1" customWidth="1"/>
    <col min="2534" max="2777" width="9.140625" style="32"/>
    <col min="2778" max="2778" width="5.7109375" style="32" customWidth="1"/>
    <col min="2779" max="2779" width="65" style="32" customWidth="1"/>
    <col min="2780" max="2780" width="20" style="32" customWidth="1"/>
    <col min="2781" max="2781" width="26.28515625" style="32" customWidth="1"/>
    <col min="2782" max="2782" width="22.140625" style="32" customWidth="1"/>
    <col min="2783" max="2783" width="0.140625" style="32" customWidth="1"/>
    <col min="2784" max="2784" width="19.140625" style="32" customWidth="1"/>
    <col min="2785" max="2786" width="0" style="32" hidden="1" customWidth="1"/>
    <col min="2787" max="2787" width="153.85546875" style="32" customWidth="1"/>
    <col min="2788" max="2788" width="14.85546875" style="32" customWidth="1"/>
    <col min="2789" max="2789" width="16.7109375" style="32" bestFit="1" customWidth="1"/>
    <col min="2790" max="3033" width="9.140625" style="32"/>
    <col min="3034" max="3034" width="5.7109375" style="32" customWidth="1"/>
    <col min="3035" max="3035" width="65" style="32" customWidth="1"/>
    <col min="3036" max="3036" width="20" style="32" customWidth="1"/>
    <col min="3037" max="3037" width="26.28515625" style="32" customWidth="1"/>
    <col min="3038" max="3038" width="22.140625" style="32" customWidth="1"/>
    <col min="3039" max="3039" width="0.140625" style="32" customWidth="1"/>
    <col min="3040" max="3040" width="19.140625" style="32" customWidth="1"/>
    <col min="3041" max="3042" width="0" style="32" hidden="1" customWidth="1"/>
    <col min="3043" max="3043" width="153.85546875" style="32" customWidth="1"/>
    <col min="3044" max="3044" width="14.85546875" style="32" customWidth="1"/>
    <col min="3045" max="3045" width="16.7109375" style="32" bestFit="1" customWidth="1"/>
    <col min="3046" max="3289" width="9.140625" style="32"/>
    <col min="3290" max="3290" width="5.7109375" style="32" customWidth="1"/>
    <col min="3291" max="3291" width="65" style="32" customWidth="1"/>
    <col min="3292" max="3292" width="20" style="32" customWidth="1"/>
    <col min="3293" max="3293" width="26.28515625" style="32" customWidth="1"/>
    <col min="3294" max="3294" width="22.140625" style="32" customWidth="1"/>
    <col min="3295" max="3295" width="0.140625" style="32" customWidth="1"/>
    <col min="3296" max="3296" width="19.140625" style="32" customWidth="1"/>
    <col min="3297" max="3298" width="0" style="32" hidden="1" customWidth="1"/>
    <col min="3299" max="3299" width="153.85546875" style="32" customWidth="1"/>
    <col min="3300" max="3300" width="14.85546875" style="32" customWidth="1"/>
    <col min="3301" max="3301" width="16.7109375" style="32" bestFit="1" customWidth="1"/>
    <col min="3302" max="3545" width="9.140625" style="32"/>
    <col min="3546" max="3546" width="5.7109375" style="32" customWidth="1"/>
    <col min="3547" max="3547" width="65" style="32" customWidth="1"/>
    <col min="3548" max="3548" width="20" style="32" customWidth="1"/>
    <col min="3549" max="3549" width="26.28515625" style="32" customWidth="1"/>
    <col min="3550" max="3550" width="22.140625" style="32" customWidth="1"/>
    <col min="3551" max="3551" width="0.140625" style="32" customWidth="1"/>
    <col min="3552" max="3552" width="19.140625" style="32" customWidth="1"/>
    <col min="3553" max="3554" width="0" style="32" hidden="1" customWidth="1"/>
    <col min="3555" max="3555" width="153.85546875" style="32" customWidth="1"/>
    <col min="3556" max="3556" width="14.85546875" style="32" customWidth="1"/>
    <col min="3557" max="3557" width="16.7109375" style="32" bestFit="1" customWidth="1"/>
    <col min="3558" max="3801" width="9.140625" style="32"/>
    <col min="3802" max="3802" width="5.7109375" style="32" customWidth="1"/>
    <col min="3803" max="3803" width="65" style="32" customWidth="1"/>
    <col min="3804" max="3804" width="20" style="32" customWidth="1"/>
    <col min="3805" max="3805" width="26.28515625" style="32" customWidth="1"/>
    <col min="3806" max="3806" width="22.140625" style="32" customWidth="1"/>
    <col min="3807" max="3807" width="0.140625" style="32" customWidth="1"/>
    <col min="3808" max="3808" width="19.140625" style="32" customWidth="1"/>
    <col min="3809" max="3810" width="0" style="32" hidden="1" customWidth="1"/>
    <col min="3811" max="3811" width="153.85546875" style="32" customWidth="1"/>
    <col min="3812" max="3812" width="14.85546875" style="32" customWidth="1"/>
    <col min="3813" max="3813" width="16.7109375" style="32" bestFit="1" customWidth="1"/>
    <col min="3814" max="4057" width="9.140625" style="32"/>
    <col min="4058" max="4058" width="5.7109375" style="32" customWidth="1"/>
    <col min="4059" max="4059" width="65" style="32" customWidth="1"/>
    <col min="4060" max="4060" width="20" style="32" customWidth="1"/>
    <col min="4061" max="4061" width="26.28515625" style="32" customWidth="1"/>
    <col min="4062" max="4062" width="22.140625" style="32" customWidth="1"/>
    <col min="4063" max="4063" width="0.140625" style="32" customWidth="1"/>
    <col min="4064" max="4064" width="19.140625" style="32" customWidth="1"/>
    <col min="4065" max="4066" width="0" style="32" hidden="1" customWidth="1"/>
    <col min="4067" max="4067" width="153.85546875" style="32" customWidth="1"/>
    <col min="4068" max="4068" width="14.85546875" style="32" customWidth="1"/>
    <col min="4069" max="4069" width="16.7109375" style="32" bestFit="1" customWidth="1"/>
    <col min="4070" max="4313" width="9.140625" style="32"/>
    <col min="4314" max="4314" width="5.7109375" style="32" customWidth="1"/>
    <col min="4315" max="4315" width="65" style="32" customWidth="1"/>
    <col min="4316" max="4316" width="20" style="32" customWidth="1"/>
    <col min="4317" max="4317" width="26.28515625" style="32" customWidth="1"/>
    <col min="4318" max="4318" width="22.140625" style="32" customWidth="1"/>
    <col min="4319" max="4319" width="0.140625" style="32" customWidth="1"/>
    <col min="4320" max="4320" width="19.140625" style="32" customWidth="1"/>
    <col min="4321" max="4322" width="0" style="32" hidden="1" customWidth="1"/>
    <col min="4323" max="4323" width="153.85546875" style="32" customWidth="1"/>
    <col min="4324" max="4324" width="14.85546875" style="32" customWidth="1"/>
    <col min="4325" max="4325" width="16.7109375" style="32" bestFit="1" customWidth="1"/>
    <col min="4326" max="4569" width="9.140625" style="32"/>
    <col min="4570" max="4570" width="5.7109375" style="32" customWidth="1"/>
    <col min="4571" max="4571" width="65" style="32" customWidth="1"/>
    <col min="4572" max="4572" width="20" style="32" customWidth="1"/>
    <col min="4573" max="4573" width="26.28515625" style="32" customWidth="1"/>
    <col min="4574" max="4574" width="22.140625" style="32" customWidth="1"/>
    <col min="4575" max="4575" width="0.140625" style="32" customWidth="1"/>
    <col min="4576" max="4576" width="19.140625" style="32" customWidth="1"/>
    <col min="4577" max="4578" width="0" style="32" hidden="1" customWidth="1"/>
    <col min="4579" max="4579" width="153.85546875" style="32" customWidth="1"/>
    <col min="4580" max="4580" width="14.85546875" style="32" customWidth="1"/>
    <col min="4581" max="4581" width="16.7109375" style="32" bestFit="1" customWidth="1"/>
    <col min="4582" max="4825" width="9.140625" style="32"/>
    <col min="4826" max="4826" width="5.7109375" style="32" customWidth="1"/>
    <col min="4827" max="4827" width="65" style="32" customWidth="1"/>
    <col min="4828" max="4828" width="20" style="32" customWidth="1"/>
    <col min="4829" max="4829" width="26.28515625" style="32" customWidth="1"/>
    <col min="4830" max="4830" width="22.140625" style="32" customWidth="1"/>
    <col min="4831" max="4831" width="0.140625" style="32" customWidth="1"/>
    <col min="4832" max="4832" width="19.140625" style="32" customWidth="1"/>
    <col min="4833" max="4834" width="0" style="32" hidden="1" customWidth="1"/>
    <col min="4835" max="4835" width="153.85546875" style="32" customWidth="1"/>
    <col min="4836" max="4836" width="14.85546875" style="32" customWidth="1"/>
    <col min="4837" max="4837" width="16.7109375" style="32" bestFit="1" customWidth="1"/>
    <col min="4838" max="5081" width="9.140625" style="32"/>
    <col min="5082" max="5082" width="5.7109375" style="32" customWidth="1"/>
    <col min="5083" max="5083" width="65" style="32" customWidth="1"/>
    <col min="5084" max="5084" width="20" style="32" customWidth="1"/>
    <col min="5085" max="5085" width="26.28515625" style="32" customWidth="1"/>
    <col min="5086" max="5086" width="22.140625" style="32" customWidth="1"/>
    <col min="5087" max="5087" width="0.140625" style="32" customWidth="1"/>
    <col min="5088" max="5088" width="19.140625" style="32" customWidth="1"/>
    <col min="5089" max="5090" width="0" style="32" hidden="1" customWidth="1"/>
    <col min="5091" max="5091" width="153.85546875" style="32" customWidth="1"/>
    <col min="5092" max="5092" width="14.85546875" style="32" customWidth="1"/>
    <col min="5093" max="5093" width="16.7109375" style="32" bestFit="1" customWidth="1"/>
    <col min="5094" max="5337" width="9.140625" style="32"/>
    <col min="5338" max="5338" width="5.7109375" style="32" customWidth="1"/>
    <col min="5339" max="5339" width="65" style="32" customWidth="1"/>
    <col min="5340" max="5340" width="20" style="32" customWidth="1"/>
    <col min="5341" max="5341" width="26.28515625" style="32" customWidth="1"/>
    <col min="5342" max="5342" width="22.140625" style="32" customWidth="1"/>
    <col min="5343" max="5343" width="0.140625" style="32" customWidth="1"/>
    <col min="5344" max="5344" width="19.140625" style="32" customWidth="1"/>
    <col min="5345" max="5346" width="0" style="32" hidden="1" customWidth="1"/>
    <col min="5347" max="5347" width="153.85546875" style="32" customWidth="1"/>
    <col min="5348" max="5348" width="14.85546875" style="32" customWidth="1"/>
    <col min="5349" max="5349" width="16.7109375" style="32" bestFit="1" customWidth="1"/>
    <col min="5350" max="5593" width="9.140625" style="32"/>
    <col min="5594" max="5594" width="5.7109375" style="32" customWidth="1"/>
    <col min="5595" max="5595" width="65" style="32" customWidth="1"/>
    <col min="5596" max="5596" width="20" style="32" customWidth="1"/>
    <col min="5597" max="5597" width="26.28515625" style="32" customWidth="1"/>
    <col min="5598" max="5598" width="22.140625" style="32" customWidth="1"/>
    <col min="5599" max="5599" width="0.140625" style="32" customWidth="1"/>
    <col min="5600" max="5600" width="19.140625" style="32" customWidth="1"/>
    <col min="5601" max="5602" width="0" style="32" hidden="1" customWidth="1"/>
    <col min="5603" max="5603" width="153.85546875" style="32" customWidth="1"/>
    <col min="5604" max="5604" width="14.85546875" style="32" customWidth="1"/>
    <col min="5605" max="5605" width="16.7109375" style="32" bestFit="1" customWidth="1"/>
    <col min="5606" max="5849" width="9.140625" style="32"/>
    <col min="5850" max="5850" width="5.7109375" style="32" customWidth="1"/>
    <col min="5851" max="5851" width="65" style="32" customWidth="1"/>
    <col min="5852" max="5852" width="20" style="32" customWidth="1"/>
    <col min="5853" max="5853" width="26.28515625" style="32" customWidth="1"/>
    <col min="5854" max="5854" width="22.140625" style="32" customWidth="1"/>
    <col min="5855" max="5855" width="0.140625" style="32" customWidth="1"/>
    <col min="5856" max="5856" width="19.140625" style="32" customWidth="1"/>
    <col min="5857" max="5858" width="0" style="32" hidden="1" customWidth="1"/>
    <col min="5859" max="5859" width="153.85546875" style="32" customWidth="1"/>
    <col min="5860" max="5860" width="14.85546875" style="32" customWidth="1"/>
    <col min="5861" max="5861" width="16.7109375" style="32" bestFit="1" customWidth="1"/>
    <col min="5862" max="6105" width="9.140625" style="32"/>
    <col min="6106" max="6106" width="5.7109375" style="32" customWidth="1"/>
    <col min="6107" max="6107" width="65" style="32" customWidth="1"/>
    <col min="6108" max="6108" width="20" style="32" customWidth="1"/>
    <col min="6109" max="6109" width="26.28515625" style="32" customWidth="1"/>
    <col min="6110" max="6110" width="22.140625" style="32" customWidth="1"/>
    <col min="6111" max="6111" width="0.140625" style="32" customWidth="1"/>
    <col min="6112" max="6112" width="19.140625" style="32" customWidth="1"/>
    <col min="6113" max="6114" width="0" style="32" hidden="1" customWidth="1"/>
    <col min="6115" max="6115" width="153.85546875" style="32" customWidth="1"/>
    <col min="6116" max="6116" width="14.85546875" style="32" customWidth="1"/>
    <col min="6117" max="6117" width="16.7109375" style="32" bestFit="1" customWidth="1"/>
    <col min="6118" max="6361" width="9.140625" style="32"/>
    <col min="6362" max="6362" width="5.7109375" style="32" customWidth="1"/>
    <col min="6363" max="6363" width="65" style="32" customWidth="1"/>
    <col min="6364" max="6364" width="20" style="32" customWidth="1"/>
    <col min="6365" max="6365" width="26.28515625" style="32" customWidth="1"/>
    <col min="6366" max="6366" width="22.140625" style="32" customWidth="1"/>
    <col min="6367" max="6367" width="0.140625" style="32" customWidth="1"/>
    <col min="6368" max="6368" width="19.140625" style="32" customWidth="1"/>
    <col min="6369" max="6370" width="0" style="32" hidden="1" customWidth="1"/>
    <col min="6371" max="6371" width="153.85546875" style="32" customWidth="1"/>
    <col min="6372" max="6372" width="14.85546875" style="32" customWidth="1"/>
    <col min="6373" max="6373" width="16.7109375" style="32" bestFit="1" customWidth="1"/>
    <col min="6374" max="6617" width="9.140625" style="32"/>
    <col min="6618" max="6618" width="5.7109375" style="32" customWidth="1"/>
    <col min="6619" max="6619" width="65" style="32" customWidth="1"/>
    <col min="6620" max="6620" width="20" style="32" customWidth="1"/>
    <col min="6621" max="6621" width="26.28515625" style="32" customWidth="1"/>
    <col min="6622" max="6622" width="22.140625" style="32" customWidth="1"/>
    <col min="6623" max="6623" width="0.140625" style="32" customWidth="1"/>
    <col min="6624" max="6624" width="19.140625" style="32" customWidth="1"/>
    <col min="6625" max="6626" width="0" style="32" hidden="1" customWidth="1"/>
    <col min="6627" max="6627" width="153.85546875" style="32" customWidth="1"/>
    <col min="6628" max="6628" width="14.85546875" style="32" customWidth="1"/>
    <col min="6629" max="6629" width="16.7109375" style="32" bestFit="1" customWidth="1"/>
    <col min="6630" max="6873" width="9.140625" style="32"/>
    <col min="6874" max="6874" width="5.7109375" style="32" customWidth="1"/>
    <col min="6875" max="6875" width="65" style="32" customWidth="1"/>
    <col min="6876" max="6876" width="20" style="32" customWidth="1"/>
    <col min="6877" max="6877" width="26.28515625" style="32" customWidth="1"/>
    <col min="6878" max="6878" width="22.140625" style="32" customWidth="1"/>
    <col min="6879" max="6879" width="0.140625" style="32" customWidth="1"/>
    <col min="6880" max="6880" width="19.140625" style="32" customWidth="1"/>
    <col min="6881" max="6882" width="0" style="32" hidden="1" customWidth="1"/>
    <col min="6883" max="6883" width="153.85546875" style="32" customWidth="1"/>
    <col min="6884" max="6884" width="14.85546875" style="32" customWidth="1"/>
    <col min="6885" max="6885" width="16.7109375" style="32" bestFit="1" customWidth="1"/>
    <col min="6886" max="7129" width="9.140625" style="32"/>
    <col min="7130" max="7130" width="5.7109375" style="32" customWidth="1"/>
    <col min="7131" max="7131" width="65" style="32" customWidth="1"/>
    <col min="7132" max="7132" width="20" style="32" customWidth="1"/>
    <col min="7133" max="7133" width="26.28515625" style="32" customWidth="1"/>
    <col min="7134" max="7134" width="22.140625" style="32" customWidth="1"/>
    <col min="7135" max="7135" width="0.140625" style="32" customWidth="1"/>
    <col min="7136" max="7136" width="19.140625" style="32" customWidth="1"/>
    <col min="7137" max="7138" width="0" style="32" hidden="1" customWidth="1"/>
    <col min="7139" max="7139" width="153.85546875" style="32" customWidth="1"/>
    <col min="7140" max="7140" width="14.85546875" style="32" customWidth="1"/>
    <col min="7141" max="7141" width="16.7109375" style="32" bestFit="1" customWidth="1"/>
    <col min="7142" max="7385" width="9.140625" style="32"/>
    <col min="7386" max="7386" width="5.7109375" style="32" customWidth="1"/>
    <col min="7387" max="7387" width="65" style="32" customWidth="1"/>
    <col min="7388" max="7388" width="20" style="32" customWidth="1"/>
    <col min="7389" max="7389" width="26.28515625" style="32" customWidth="1"/>
    <col min="7390" max="7390" width="22.140625" style="32" customWidth="1"/>
    <col min="7391" max="7391" width="0.140625" style="32" customWidth="1"/>
    <col min="7392" max="7392" width="19.140625" style="32" customWidth="1"/>
    <col min="7393" max="7394" width="0" style="32" hidden="1" customWidth="1"/>
    <col min="7395" max="7395" width="153.85546875" style="32" customWidth="1"/>
    <col min="7396" max="7396" width="14.85546875" style="32" customWidth="1"/>
    <col min="7397" max="7397" width="16.7109375" style="32" bestFit="1" customWidth="1"/>
    <col min="7398" max="7641" width="9.140625" style="32"/>
    <col min="7642" max="7642" width="5.7109375" style="32" customWidth="1"/>
    <col min="7643" max="7643" width="65" style="32" customWidth="1"/>
    <col min="7644" max="7644" width="20" style="32" customWidth="1"/>
    <col min="7645" max="7645" width="26.28515625" style="32" customWidth="1"/>
    <col min="7646" max="7646" width="22.140625" style="32" customWidth="1"/>
    <col min="7647" max="7647" width="0.140625" style="32" customWidth="1"/>
    <col min="7648" max="7648" width="19.140625" style="32" customWidth="1"/>
    <col min="7649" max="7650" width="0" style="32" hidden="1" customWidth="1"/>
    <col min="7651" max="7651" width="153.85546875" style="32" customWidth="1"/>
    <col min="7652" max="7652" width="14.85546875" style="32" customWidth="1"/>
    <col min="7653" max="7653" width="16.7109375" style="32" bestFit="1" customWidth="1"/>
    <col min="7654" max="7897" width="9.140625" style="32"/>
    <col min="7898" max="7898" width="5.7109375" style="32" customWidth="1"/>
    <col min="7899" max="7899" width="65" style="32" customWidth="1"/>
    <col min="7900" max="7900" width="20" style="32" customWidth="1"/>
    <col min="7901" max="7901" width="26.28515625" style="32" customWidth="1"/>
    <col min="7902" max="7902" width="22.140625" style="32" customWidth="1"/>
    <col min="7903" max="7903" width="0.140625" style="32" customWidth="1"/>
    <col min="7904" max="7904" width="19.140625" style="32" customWidth="1"/>
    <col min="7905" max="7906" width="0" style="32" hidden="1" customWidth="1"/>
    <col min="7907" max="7907" width="153.85546875" style="32" customWidth="1"/>
    <col min="7908" max="7908" width="14.85546875" style="32" customWidth="1"/>
    <col min="7909" max="7909" width="16.7109375" style="32" bestFit="1" customWidth="1"/>
    <col min="7910" max="8153" width="9.140625" style="32"/>
    <col min="8154" max="8154" width="5.7109375" style="32" customWidth="1"/>
    <col min="8155" max="8155" width="65" style="32" customWidth="1"/>
    <col min="8156" max="8156" width="20" style="32" customWidth="1"/>
    <col min="8157" max="8157" width="26.28515625" style="32" customWidth="1"/>
    <col min="8158" max="8158" width="22.140625" style="32" customWidth="1"/>
    <col min="8159" max="8159" width="0.140625" style="32" customWidth="1"/>
    <col min="8160" max="8160" width="19.140625" style="32" customWidth="1"/>
    <col min="8161" max="8162" width="0" style="32" hidden="1" customWidth="1"/>
    <col min="8163" max="8163" width="153.85546875" style="32" customWidth="1"/>
    <col min="8164" max="8164" width="14.85546875" style="32" customWidth="1"/>
    <col min="8165" max="8165" width="16.7109375" style="32" bestFit="1" customWidth="1"/>
    <col min="8166" max="8409" width="9.140625" style="32"/>
    <col min="8410" max="8410" width="5.7109375" style="32" customWidth="1"/>
    <col min="8411" max="8411" width="65" style="32" customWidth="1"/>
    <col min="8412" max="8412" width="20" style="32" customWidth="1"/>
    <col min="8413" max="8413" width="26.28515625" style="32" customWidth="1"/>
    <col min="8414" max="8414" width="22.140625" style="32" customWidth="1"/>
    <col min="8415" max="8415" width="0.140625" style="32" customWidth="1"/>
    <col min="8416" max="8416" width="19.140625" style="32" customWidth="1"/>
    <col min="8417" max="8418" width="0" style="32" hidden="1" customWidth="1"/>
    <col min="8419" max="8419" width="153.85546875" style="32" customWidth="1"/>
    <col min="8420" max="8420" width="14.85546875" style="32" customWidth="1"/>
    <col min="8421" max="8421" width="16.7109375" style="32" bestFit="1" customWidth="1"/>
    <col min="8422" max="8665" width="9.140625" style="32"/>
    <col min="8666" max="8666" width="5.7109375" style="32" customWidth="1"/>
    <col min="8667" max="8667" width="65" style="32" customWidth="1"/>
    <col min="8668" max="8668" width="20" style="32" customWidth="1"/>
    <col min="8669" max="8669" width="26.28515625" style="32" customWidth="1"/>
    <col min="8670" max="8670" width="22.140625" style="32" customWidth="1"/>
    <col min="8671" max="8671" width="0.140625" style="32" customWidth="1"/>
    <col min="8672" max="8672" width="19.140625" style="32" customWidth="1"/>
    <col min="8673" max="8674" width="0" style="32" hidden="1" customWidth="1"/>
    <col min="8675" max="8675" width="153.85546875" style="32" customWidth="1"/>
    <col min="8676" max="8676" width="14.85546875" style="32" customWidth="1"/>
    <col min="8677" max="8677" width="16.7109375" style="32" bestFit="1" customWidth="1"/>
    <col min="8678" max="8921" width="9.140625" style="32"/>
    <col min="8922" max="8922" width="5.7109375" style="32" customWidth="1"/>
    <col min="8923" max="8923" width="65" style="32" customWidth="1"/>
    <col min="8924" max="8924" width="20" style="32" customWidth="1"/>
    <col min="8925" max="8925" width="26.28515625" style="32" customWidth="1"/>
    <col min="8926" max="8926" width="22.140625" style="32" customWidth="1"/>
    <col min="8927" max="8927" width="0.140625" style="32" customWidth="1"/>
    <col min="8928" max="8928" width="19.140625" style="32" customWidth="1"/>
    <col min="8929" max="8930" width="0" style="32" hidden="1" customWidth="1"/>
    <col min="8931" max="8931" width="153.85546875" style="32" customWidth="1"/>
    <col min="8932" max="8932" width="14.85546875" style="32" customWidth="1"/>
    <col min="8933" max="8933" width="16.7109375" style="32" bestFit="1" customWidth="1"/>
    <col min="8934" max="9177" width="9.140625" style="32"/>
    <col min="9178" max="9178" width="5.7109375" style="32" customWidth="1"/>
    <col min="9179" max="9179" width="65" style="32" customWidth="1"/>
    <col min="9180" max="9180" width="20" style="32" customWidth="1"/>
    <col min="9181" max="9181" width="26.28515625" style="32" customWidth="1"/>
    <col min="9182" max="9182" width="22.140625" style="32" customWidth="1"/>
    <col min="9183" max="9183" width="0.140625" style="32" customWidth="1"/>
    <col min="9184" max="9184" width="19.140625" style="32" customWidth="1"/>
    <col min="9185" max="9186" width="0" style="32" hidden="1" customWidth="1"/>
    <col min="9187" max="9187" width="153.85546875" style="32" customWidth="1"/>
    <col min="9188" max="9188" width="14.85546875" style="32" customWidth="1"/>
    <col min="9189" max="9189" width="16.7109375" style="32" bestFit="1" customWidth="1"/>
    <col min="9190" max="9433" width="9.140625" style="32"/>
    <col min="9434" max="9434" width="5.7109375" style="32" customWidth="1"/>
    <col min="9435" max="9435" width="65" style="32" customWidth="1"/>
    <col min="9436" max="9436" width="20" style="32" customWidth="1"/>
    <col min="9437" max="9437" width="26.28515625" style="32" customWidth="1"/>
    <col min="9438" max="9438" width="22.140625" style="32" customWidth="1"/>
    <col min="9439" max="9439" width="0.140625" style="32" customWidth="1"/>
    <col min="9440" max="9440" width="19.140625" style="32" customWidth="1"/>
    <col min="9441" max="9442" width="0" style="32" hidden="1" customWidth="1"/>
    <col min="9443" max="9443" width="153.85546875" style="32" customWidth="1"/>
    <col min="9444" max="9444" width="14.85546875" style="32" customWidth="1"/>
    <col min="9445" max="9445" width="16.7109375" style="32" bestFit="1" customWidth="1"/>
    <col min="9446" max="9689" width="9.140625" style="32"/>
    <col min="9690" max="9690" width="5.7109375" style="32" customWidth="1"/>
    <col min="9691" max="9691" width="65" style="32" customWidth="1"/>
    <col min="9692" max="9692" width="20" style="32" customWidth="1"/>
    <col min="9693" max="9693" width="26.28515625" style="32" customWidth="1"/>
    <col min="9694" max="9694" width="22.140625" style="32" customWidth="1"/>
    <col min="9695" max="9695" width="0.140625" style="32" customWidth="1"/>
    <col min="9696" max="9696" width="19.140625" style="32" customWidth="1"/>
    <col min="9697" max="9698" width="0" style="32" hidden="1" customWidth="1"/>
    <col min="9699" max="9699" width="153.85546875" style="32" customWidth="1"/>
    <col min="9700" max="9700" width="14.85546875" style="32" customWidth="1"/>
    <col min="9701" max="9701" width="16.7109375" style="32" bestFit="1" customWidth="1"/>
    <col min="9702" max="9945" width="9.140625" style="32"/>
    <col min="9946" max="9946" width="5.7109375" style="32" customWidth="1"/>
    <col min="9947" max="9947" width="65" style="32" customWidth="1"/>
    <col min="9948" max="9948" width="20" style="32" customWidth="1"/>
    <col min="9949" max="9949" width="26.28515625" style="32" customWidth="1"/>
    <col min="9950" max="9950" width="22.140625" style="32" customWidth="1"/>
    <col min="9951" max="9951" width="0.140625" style="32" customWidth="1"/>
    <col min="9952" max="9952" width="19.140625" style="32" customWidth="1"/>
    <col min="9953" max="9954" width="0" style="32" hidden="1" customWidth="1"/>
    <col min="9955" max="9955" width="153.85546875" style="32" customWidth="1"/>
    <col min="9956" max="9956" width="14.85546875" style="32" customWidth="1"/>
    <col min="9957" max="9957" width="16.7109375" style="32" bestFit="1" customWidth="1"/>
    <col min="9958" max="10201" width="9.140625" style="32"/>
    <col min="10202" max="10202" width="5.7109375" style="32" customWidth="1"/>
    <col min="10203" max="10203" width="65" style="32" customWidth="1"/>
    <col min="10204" max="10204" width="20" style="32" customWidth="1"/>
    <col min="10205" max="10205" width="26.28515625" style="32" customWidth="1"/>
    <col min="10206" max="10206" width="22.140625" style="32" customWidth="1"/>
    <col min="10207" max="10207" width="0.140625" style="32" customWidth="1"/>
    <col min="10208" max="10208" width="19.140625" style="32" customWidth="1"/>
    <col min="10209" max="10210" width="0" style="32" hidden="1" customWidth="1"/>
    <col min="10211" max="10211" width="153.85546875" style="32" customWidth="1"/>
    <col min="10212" max="10212" width="14.85546875" style="32" customWidth="1"/>
    <col min="10213" max="10213" width="16.7109375" style="32" bestFit="1" customWidth="1"/>
    <col min="10214" max="10457" width="9.140625" style="32"/>
    <col min="10458" max="10458" width="5.7109375" style="32" customWidth="1"/>
    <col min="10459" max="10459" width="65" style="32" customWidth="1"/>
    <col min="10460" max="10460" width="20" style="32" customWidth="1"/>
    <col min="10461" max="10461" width="26.28515625" style="32" customWidth="1"/>
    <col min="10462" max="10462" width="22.140625" style="32" customWidth="1"/>
    <col min="10463" max="10463" width="0.140625" style="32" customWidth="1"/>
    <col min="10464" max="10464" width="19.140625" style="32" customWidth="1"/>
    <col min="10465" max="10466" width="0" style="32" hidden="1" customWidth="1"/>
    <col min="10467" max="10467" width="153.85546875" style="32" customWidth="1"/>
    <col min="10468" max="10468" width="14.85546875" style="32" customWidth="1"/>
    <col min="10469" max="10469" width="16.7109375" style="32" bestFit="1" customWidth="1"/>
    <col min="10470" max="10713" width="9.140625" style="32"/>
    <col min="10714" max="10714" width="5.7109375" style="32" customWidth="1"/>
    <col min="10715" max="10715" width="65" style="32" customWidth="1"/>
    <col min="10716" max="10716" width="20" style="32" customWidth="1"/>
    <col min="10717" max="10717" width="26.28515625" style="32" customWidth="1"/>
    <col min="10718" max="10718" width="22.140625" style="32" customWidth="1"/>
    <col min="10719" max="10719" width="0.140625" style="32" customWidth="1"/>
    <col min="10720" max="10720" width="19.140625" style="32" customWidth="1"/>
    <col min="10721" max="10722" width="0" style="32" hidden="1" customWidth="1"/>
    <col min="10723" max="10723" width="153.85546875" style="32" customWidth="1"/>
    <col min="10724" max="10724" width="14.85546875" style="32" customWidth="1"/>
    <col min="10725" max="10725" width="16.7109375" style="32" bestFit="1" customWidth="1"/>
    <col min="10726" max="10969" width="9.140625" style="32"/>
    <col min="10970" max="10970" width="5.7109375" style="32" customWidth="1"/>
    <col min="10971" max="10971" width="65" style="32" customWidth="1"/>
    <col min="10972" max="10972" width="20" style="32" customWidth="1"/>
    <col min="10973" max="10973" width="26.28515625" style="32" customWidth="1"/>
    <col min="10974" max="10974" width="22.140625" style="32" customWidth="1"/>
    <col min="10975" max="10975" width="0.140625" style="32" customWidth="1"/>
    <col min="10976" max="10976" width="19.140625" style="32" customWidth="1"/>
    <col min="10977" max="10978" width="0" style="32" hidden="1" customWidth="1"/>
    <col min="10979" max="10979" width="153.85546875" style="32" customWidth="1"/>
    <col min="10980" max="10980" width="14.85546875" style="32" customWidth="1"/>
    <col min="10981" max="10981" width="16.7109375" style="32" bestFit="1" customWidth="1"/>
    <col min="10982" max="11225" width="9.140625" style="32"/>
    <col min="11226" max="11226" width="5.7109375" style="32" customWidth="1"/>
    <col min="11227" max="11227" width="65" style="32" customWidth="1"/>
    <col min="11228" max="11228" width="20" style="32" customWidth="1"/>
    <col min="11229" max="11229" width="26.28515625" style="32" customWidth="1"/>
    <col min="11230" max="11230" width="22.140625" style="32" customWidth="1"/>
    <col min="11231" max="11231" width="0.140625" style="32" customWidth="1"/>
    <col min="11232" max="11232" width="19.140625" style="32" customWidth="1"/>
    <col min="11233" max="11234" width="0" style="32" hidden="1" customWidth="1"/>
    <col min="11235" max="11235" width="153.85546875" style="32" customWidth="1"/>
    <col min="11236" max="11236" width="14.85546875" style="32" customWidth="1"/>
    <col min="11237" max="11237" width="16.7109375" style="32" bestFit="1" customWidth="1"/>
    <col min="11238" max="11481" width="9.140625" style="32"/>
    <col min="11482" max="11482" width="5.7109375" style="32" customWidth="1"/>
    <col min="11483" max="11483" width="65" style="32" customWidth="1"/>
    <col min="11484" max="11484" width="20" style="32" customWidth="1"/>
    <col min="11485" max="11485" width="26.28515625" style="32" customWidth="1"/>
    <col min="11486" max="11486" width="22.140625" style="32" customWidth="1"/>
    <col min="11487" max="11487" width="0.140625" style="32" customWidth="1"/>
    <col min="11488" max="11488" width="19.140625" style="32" customWidth="1"/>
    <col min="11489" max="11490" width="0" style="32" hidden="1" customWidth="1"/>
    <col min="11491" max="11491" width="153.85546875" style="32" customWidth="1"/>
    <col min="11492" max="11492" width="14.85546875" style="32" customWidth="1"/>
    <col min="11493" max="11493" width="16.7109375" style="32" bestFit="1" customWidth="1"/>
    <col min="11494" max="11737" width="9.140625" style="32"/>
    <col min="11738" max="11738" width="5.7109375" style="32" customWidth="1"/>
    <col min="11739" max="11739" width="65" style="32" customWidth="1"/>
    <col min="11740" max="11740" width="20" style="32" customWidth="1"/>
    <col min="11741" max="11741" width="26.28515625" style="32" customWidth="1"/>
    <col min="11742" max="11742" width="22.140625" style="32" customWidth="1"/>
    <col min="11743" max="11743" width="0.140625" style="32" customWidth="1"/>
    <col min="11744" max="11744" width="19.140625" style="32" customWidth="1"/>
    <col min="11745" max="11746" width="0" style="32" hidden="1" customWidth="1"/>
    <col min="11747" max="11747" width="153.85546875" style="32" customWidth="1"/>
    <col min="11748" max="11748" width="14.85546875" style="32" customWidth="1"/>
    <col min="11749" max="11749" width="16.7109375" style="32" bestFit="1" customWidth="1"/>
    <col min="11750" max="11993" width="9.140625" style="32"/>
    <col min="11994" max="11994" width="5.7109375" style="32" customWidth="1"/>
    <col min="11995" max="11995" width="65" style="32" customWidth="1"/>
    <col min="11996" max="11996" width="20" style="32" customWidth="1"/>
    <col min="11997" max="11997" width="26.28515625" style="32" customWidth="1"/>
    <col min="11998" max="11998" width="22.140625" style="32" customWidth="1"/>
    <col min="11999" max="11999" width="0.140625" style="32" customWidth="1"/>
    <col min="12000" max="12000" width="19.140625" style="32" customWidth="1"/>
    <col min="12001" max="12002" width="0" style="32" hidden="1" customWidth="1"/>
    <col min="12003" max="12003" width="153.85546875" style="32" customWidth="1"/>
    <col min="12004" max="12004" width="14.85546875" style="32" customWidth="1"/>
    <col min="12005" max="12005" width="16.7109375" style="32" bestFit="1" customWidth="1"/>
    <col min="12006" max="12249" width="9.140625" style="32"/>
    <col min="12250" max="12250" width="5.7109375" style="32" customWidth="1"/>
    <col min="12251" max="12251" width="65" style="32" customWidth="1"/>
    <col min="12252" max="12252" width="20" style="32" customWidth="1"/>
    <col min="12253" max="12253" width="26.28515625" style="32" customWidth="1"/>
    <col min="12254" max="12254" width="22.140625" style="32" customWidth="1"/>
    <col min="12255" max="12255" width="0.140625" style="32" customWidth="1"/>
    <col min="12256" max="12256" width="19.140625" style="32" customWidth="1"/>
    <col min="12257" max="12258" width="0" style="32" hidden="1" customWidth="1"/>
    <col min="12259" max="12259" width="153.85546875" style="32" customWidth="1"/>
    <col min="12260" max="12260" width="14.85546875" style="32" customWidth="1"/>
    <col min="12261" max="12261" width="16.7109375" style="32" bestFit="1" customWidth="1"/>
    <col min="12262" max="12505" width="9.140625" style="32"/>
    <col min="12506" max="12506" width="5.7109375" style="32" customWidth="1"/>
    <col min="12507" max="12507" width="65" style="32" customWidth="1"/>
    <col min="12508" max="12508" width="20" style="32" customWidth="1"/>
    <col min="12509" max="12509" width="26.28515625" style="32" customWidth="1"/>
    <col min="12510" max="12510" width="22.140625" style="32" customWidth="1"/>
    <col min="12511" max="12511" width="0.140625" style="32" customWidth="1"/>
    <col min="12512" max="12512" width="19.140625" style="32" customWidth="1"/>
    <col min="12513" max="12514" width="0" style="32" hidden="1" customWidth="1"/>
    <col min="12515" max="12515" width="153.85546875" style="32" customWidth="1"/>
    <col min="12516" max="12516" width="14.85546875" style="32" customWidth="1"/>
    <col min="12517" max="12517" width="16.7109375" style="32" bestFit="1" customWidth="1"/>
    <col min="12518" max="12761" width="9.140625" style="32"/>
    <col min="12762" max="12762" width="5.7109375" style="32" customWidth="1"/>
    <col min="12763" max="12763" width="65" style="32" customWidth="1"/>
    <col min="12764" max="12764" width="20" style="32" customWidth="1"/>
    <col min="12765" max="12765" width="26.28515625" style="32" customWidth="1"/>
    <col min="12766" max="12766" width="22.140625" style="32" customWidth="1"/>
    <col min="12767" max="12767" width="0.140625" style="32" customWidth="1"/>
    <col min="12768" max="12768" width="19.140625" style="32" customWidth="1"/>
    <col min="12769" max="12770" width="0" style="32" hidden="1" customWidth="1"/>
    <col min="12771" max="12771" width="153.85546875" style="32" customWidth="1"/>
    <col min="12772" max="12772" width="14.85546875" style="32" customWidth="1"/>
    <col min="12773" max="12773" width="16.7109375" style="32" bestFit="1" customWidth="1"/>
    <col min="12774" max="13017" width="9.140625" style="32"/>
    <col min="13018" max="13018" width="5.7109375" style="32" customWidth="1"/>
    <col min="13019" max="13019" width="65" style="32" customWidth="1"/>
    <col min="13020" max="13020" width="20" style="32" customWidth="1"/>
    <col min="13021" max="13021" width="26.28515625" style="32" customWidth="1"/>
    <col min="13022" max="13022" width="22.140625" style="32" customWidth="1"/>
    <col min="13023" max="13023" width="0.140625" style="32" customWidth="1"/>
    <col min="13024" max="13024" width="19.140625" style="32" customWidth="1"/>
    <col min="13025" max="13026" width="0" style="32" hidden="1" customWidth="1"/>
    <col min="13027" max="13027" width="153.85546875" style="32" customWidth="1"/>
    <col min="13028" max="13028" width="14.85546875" style="32" customWidth="1"/>
    <col min="13029" max="13029" width="16.7109375" style="32" bestFit="1" customWidth="1"/>
    <col min="13030" max="13273" width="9.140625" style="32"/>
    <col min="13274" max="13274" width="5.7109375" style="32" customWidth="1"/>
    <col min="13275" max="13275" width="65" style="32" customWidth="1"/>
    <col min="13276" max="13276" width="20" style="32" customWidth="1"/>
    <col min="13277" max="13277" width="26.28515625" style="32" customWidth="1"/>
    <col min="13278" max="13278" width="22.140625" style="32" customWidth="1"/>
    <col min="13279" max="13279" width="0.140625" style="32" customWidth="1"/>
    <col min="13280" max="13280" width="19.140625" style="32" customWidth="1"/>
    <col min="13281" max="13282" width="0" style="32" hidden="1" customWidth="1"/>
    <col min="13283" max="13283" width="153.85546875" style="32" customWidth="1"/>
    <col min="13284" max="13284" width="14.85546875" style="32" customWidth="1"/>
    <col min="13285" max="13285" width="16.7109375" style="32" bestFit="1" customWidth="1"/>
    <col min="13286" max="13529" width="9.140625" style="32"/>
    <col min="13530" max="13530" width="5.7109375" style="32" customWidth="1"/>
    <col min="13531" max="13531" width="65" style="32" customWidth="1"/>
    <col min="13532" max="13532" width="20" style="32" customWidth="1"/>
    <col min="13533" max="13533" width="26.28515625" style="32" customWidth="1"/>
    <col min="13534" max="13534" width="22.140625" style="32" customWidth="1"/>
    <col min="13535" max="13535" width="0.140625" style="32" customWidth="1"/>
    <col min="13536" max="13536" width="19.140625" style="32" customWidth="1"/>
    <col min="13537" max="13538" width="0" style="32" hidden="1" customWidth="1"/>
    <col min="13539" max="13539" width="153.85546875" style="32" customWidth="1"/>
    <col min="13540" max="13540" width="14.85546875" style="32" customWidth="1"/>
    <col min="13541" max="13541" width="16.7109375" style="32" bestFit="1" customWidth="1"/>
    <col min="13542" max="13785" width="9.140625" style="32"/>
    <col min="13786" max="13786" width="5.7109375" style="32" customWidth="1"/>
    <col min="13787" max="13787" width="65" style="32" customWidth="1"/>
    <col min="13788" max="13788" width="20" style="32" customWidth="1"/>
    <col min="13789" max="13789" width="26.28515625" style="32" customWidth="1"/>
    <col min="13790" max="13790" width="22.140625" style="32" customWidth="1"/>
    <col min="13791" max="13791" width="0.140625" style="32" customWidth="1"/>
    <col min="13792" max="13792" width="19.140625" style="32" customWidth="1"/>
    <col min="13793" max="13794" width="0" style="32" hidden="1" customWidth="1"/>
    <col min="13795" max="13795" width="153.85546875" style="32" customWidth="1"/>
    <col min="13796" max="13796" width="14.85546875" style="32" customWidth="1"/>
    <col min="13797" max="13797" width="16.7109375" style="32" bestFit="1" customWidth="1"/>
    <col min="13798" max="14041" width="9.140625" style="32"/>
    <col min="14042" max="14042" width="5.7109375" style="32" customWidth="1"/>
    <col min="14043" max="14043" width="65" style="32" customWidth="1"/>
    <col min="14044" max="14044" width="20" style="32" customWidth="1"/>
    <col min="14045" max="14045" width="26.28515625" style="32" customWidth="1"/>
    <col min="14046" max="14046" width="22.140625" style="32" customWidth="1"/>
    <col min="14047" max="14047" width="0.140625" style="32" customWidth="1"/>
    <col min="14048" max="14048" width="19.140625" style="32" customWidth="1"/>
    <col min="14049" max="14050" width="0" style="32" hidden="1" customWidth="1"/>
    <col min="14051" max="14051" width="153.85546875" style="32" customWidth="1"/>
    <col min="14052" max="14052" width="14.85546875" style="32" customWidth="1"/>
    <col min="14053" max="14053" width="16.7109375" style="32" bestFit="1" customWidth="1"/>
    <col min="14054" max="14297" width="9.140625" style="32"/>
    <col min="14298" max="14298" width="5.7109375" style="32" customWidth="1"/>
    <col min="14299" max="14299" width="65" style="32" customWidth="1"/>
    <col min="14300" max="14300" width="20" style="32" customWidth="1"/>
    <col min="14301" max="14301" width="26.28515625" style="32" customWidth="1"/>
    <col min="14302" max="14302" width="22.140625" style="32" customWidth="1"/>
    <col min="14303" max="14303" width="0.140625" style="32" customWidth="1"/>
    <col min="14304" max="14304" width="19.140625" style="32" customWidth="1"/>
    <col min="14305" max="14306" width="0" style="32" hidden="1" customWidth="1"/>
    <col min="14307" max="14307" width="153.85546875" style="32" customWidth="1"/>
    <col min="14308" max="14308" width="14.85546875" style="32" customWidth="1"/>
    <col min="14309" max="14309" width="16.7109375" style="32" bestFit="1" customWidth="1"/>
    <col min="14310" max="14553" width="9.140625" style="32"/>
    <col min="14554" max="14554" width="5.7109375" style="32" customWidth="1"/>
    <col min="14555" max="14555" width="65" style="32" customWidth="1"/>
    <col min="14556" max="14556" width="20" style="32" customWidth="1"/>
    <col min="14557" max="14557" width="26.28515625" style="32" customWidth="1"/>
    <col min="14558" max="14558" width="22.140625" style="32" customWidth="1"/>
    <col min="14559" max="14559" width="0.140625" style="32" customWidth="1"/>
    <col min="14560" max="14560" width="19.140625" style="32" customWidth="1"/>
    <col min="14561" max="14562" width="0" style="32" hidden="1" customWidth="1"/>
    <col min="14563" max="14563" width="153.85546875" style="32" customWidth="1"/>
    <col min="14564" max="14564" width="14.85546875" style="32" customWidth="1"/>
    <col min="14565" max="14565" width="16.7109375" style="32" bestFit="1" customWidth="1"/>
    <col min="14566" max="14809" width="9.140625" style="32"/>
    <col min="14810" max="14810" width="5.7109375" style="32" customWidth="1"/>
    <col min="14811" max="14811" width="65" style="32" customWidth="1"/>
    <col min="14812" max="14812" width="20" style="32" customWidth="1"/>
    <col min="14813" max="14813" width="26.28515625" style="32" customWidth="1"/>
    <col min="14814" max="14814" width="22.140625" style="32" customWidth="1"/>
    <col min="14815" max="14815" width="0.140625" style="32" customWidth="1"/>
    <col min="14816" max="14816" width="19.140625" style="32" customWidth="1"/>
    <col min="14817" max="14818" width="0" style="32" hidden="1" customWidth="1"/>
    <col min="14819" max="14819" width="153.85546875" style="32" customWidth="1"/>
    <col min="14820" max="14820" width="14.85546875" style="32" customWidth="1"/>
    <col min="14821" max="14821" width="16.7109375" style="32" bestFit="1" customWidth="1"/>
    <col min="14822" max="15065" width="9.140625" style="32"/>
    <col min="15066" max="15066" width="5.7109375" style="32" customWidth="1"/>
    <col min="15067" max="15067" width="65" style="32" customWidth="1"/>
    <col min="15068" max="15068" width="20" style="32" customWidth="1"/>
    <col min="15069" max="15069" width="26.28515625" style="32" customWidth="1"/>
    <col min="15070" max="15070" width="22.140625" style="32" customWidth="1"/>
    <col min="15071" max="15071" width="0.140625" style="32" customWidth="1"/>
    <col min="15072" max="15072" width="19.140625" style="32" customWidth="1"/>
    <col min="15073" max="15074" width="0" style="32" hidden="1" customWidth="1"/>
    <col min="15075" max="15075" width="153.85546875" style="32" customWidth="1"/>
    <col min="15076" max="15076" width="14.85546875" style="32" customWidth="1"/>
    <col min="15077" max="15077" width="16.7109375" style="32" bestFit="1" customWidth="1"/>
    <col min="15078" max="15321" width="9.140625" style="32"/>
    <col min="15322" max="15322" width="5.7109375" style="32" customWidth="1"/>
    <col min="15323" max="15323" width="65" style="32" customWidth="1"/>
    <col min="15324" max="15324" width="20" style="32" customWidth="1"/>
    <col min="15325" max="15325" width="26.28515625" style="32" customWidth="1"/>
    <col min="15326" max="15326" width="22.140625" style="32" customWidth="1"/>
    <col min="15327" max="15327" width="0.140625" style="32" customWidth="1"/>
    <col min="15328" max="15328" width="19.140625" style="32" customWidth="1"/>
    <col min="15329" max="15330" width="0" style="32" hidden="1" customWidth="1"/>
    <col min="15331" max="15331" width="153.85546875" style="32" customWidth="1"/>
    <col min="15332" max="15332" width="14.85546875" style="32" customWidth="1"/>
    <col min="15333" max="15333" width="16.7109375" style="32" bestFit="1" customWidth="1"/>
    <col min="15334" max="15577" width="9.140625" style="32"/>
    <col min="15578" max="15578" width="5.7109375" style="32" customWidth="1"/>
    <col min="15579" max="15579" width="65" style="32" customWidth="1"/>
    <col min="15580" max="15580" width="20" style="32" customWidth="1"/>
    <col min="15581" max="15581" width="26.28515625" style="32" customWidth="1"/>
    <col min="15582" max="15582" width="22.140625" style="32" customWidth="1"/>
    <col min="15583" max="15583" width="0.140625" style="32" customWidth="1"/>
    <col min="15584" max="15584" width="19.140625" style="32" customWidth="1"/>
    <col min="15585" max="15586" width="0" style="32" hidden="1" customWidth="1"/>
    <col min="15587" max="15587" width="153.85546875" style="32" customWidth="1"/>
    <col min="15588" max="15588" width="14.85546875" style="32" customWidth="1"/>
    <col min="15589" max="15589" width="16.7109375" style="32" bestFit="1" customWidth="1"/>
    <col min="15590" max="15833" width="9.140625" style="32"/>
    <col min="15834" max="15834" width="5.7109375" style="32" customWidth="1"/>
    <col min="15835" max="15835" width="65" style="32" customWidth="1"/>
    <col min="15836" max="15836" width="20" style="32" customWidth="1"/>
    <col min="15837" max="15837" width="26.28515625" style="32" customWidth="1"/>
    <col min="15838" max="15838" width="22.140625" style="32" customWidth="1"/>
    <col min="15839" max="15839" width="0.140625" style="32" customWidth="1"/>
    <col min="15840" max="15840" width="19.140625" style="32" customWidth="1"/>
    <col min="15841" max="15842" width="0" style="32" hidden="1" customWidth="1"/>
    <col min="15843" max="15843" width="153.85546875" style="32" customWidth="1"/>
    <col min="15844" max="15844" width="14.85546875" style="32" customWidth="1"/>
    <col min="15845" max="15845" width="16.7109375" style="32" bestFit="1" customWidth="1"/>
    <col min="15846" max="16089" width="9.140625" style="32"/>
    <col min="16090" max="16090" width="5.7109375" style="32" customWidth="1"/>
    <col min="16091" max="16091" width="65" style="32" customWidth="1"/>
    <col min="16092" max="16092" width="20" style="32" customWidth="1"/>
    <col min="16093" max="16093" width="26.28515625" style="32" customWidth="1"/>
    <col min="16094" max="16094" width="22.140625" style="32" customWidth="1"/>
    <col min="16095" max="16095" width="0.140625" style="32" customWidth="1"/>
    <col min="16096" max="16096" width="19.140625" style="32" customWidth="1"/>
    <col min="16097" max="16098" width="0" style="32" hidden="1" customWidth="1"/>
    <col min="16099" max="16099" width="153.85546875" style="32" customWidth="1"/>
    <col min="16100" max="16100" width="14.85546875" style="32" customWidth="1"/>
    <col min="16101" max="16101" width="16.7109375" style="32" bestFit="1" customWidth="1"/>
    <col min="16102" max="16384" width="9.140625" style="32"/>
  </cols>
  <sheetData>
    <row r="1" spans="1:27" ht="26.25" customHeight="1">
      <c r="F1" s="363" t="s">
        <v>185</v>
      </c>
      <c r="G1" s="363"/>
    </row>
    <row r="2" spans="1:27" s="35" customFormat="1" ht="32.25" customHeight="1">
      <c r="A2" s="33"/>
      <c r="B2" s="362" t="s">
        <v>186</v>
      </c>
      <c r="C2" s="362"/>
      <c r="D2" s="362"/>
      <c r="E2" s="362"/>
      <c r="F2" s="362"/>
      <c r="G2" s="362"/>
      <c r="H2" s="34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155"/>
      <c r="V2" s="155"/>
      <c r="W2" s="156"/>
      <c r="X2" s="156"/>
      <c r="Y2" s="156"/>
      <c r="Z2" s="156"/>
      <c r="AA2" s="156"/>
    </row>
    <row r="3" spans="1:27" s="35" customFormat="1" ht="48.75" customHeight="1">
      <c r="B3" s="362" t="s">
        <v>197</v>
      </c>
      <c r="C3" s="362"/>
      <c r="D3" s="362"/>
      <c r="E3" s="362"/>
      <c r="F3" s="362"/>
      <c r="G3" s="362"/>
      <c r="H3" s="34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156"/>
      <c r="V3" s="156"/>
      <c r="W3" s="156"/>
      <c r="X3" s="156"/>
      <c r="Y3" s="156"/>
      <c r="Z3" s="156"/>
      <c r="AA3" s="156"/>
    </row>
    <row r="4" spans="1:27" s="35" customFormat="1" ht="27.75" hidden="1" customHeight="1">
      <c r="B4" s="362" t="s">
        <v>5</v>
      </c>
      <c r="C4" s="362"/>
      <c r="D4" s="362"/>
      <c r="E4" s="362"/>
      <c r="F4" s="362"/>
      <c r="G4" s="362"/>
      <c r="H4" s="34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156"/>
      <c r="V4" s="156"/>
      <c r="W4" s="156"/>
      <c r="X4" s="156"/>
      <c r="Y4" s="156"/>
      <c r="Z4" s="156"/>
      <c r="AA4" s="156"/>
    </row>
    <row r="5" spans="1:27" s="36" customFormat="1" ht="33" customHeight="1">
      <c r="B5" s="362" t="s">
        <v>248</v>
      </c>
      <c r="C5" s="362"/>
      <c r="D5" s="362"/>
      <c r="E5" s="362"/>
      <c r="F5" s="362"/>
      <c r="G5" s="362"/>
      <c r="H5" s="3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157"/>
      <c r="V5" s="157"/>
      <c r="W5" s="157"/>
      <c r="X5" s="157"/>
      <c r="Y5" s="157"/>
      <c r="Z5" s="157"/>
      <c r="AA5" s="157"/>
    </row>
    <row r="6" spans="1:27" s="38" customFormat="1" ht="52.5" customHeight="1">
      <c r="A6" s="358" t="s">
        <v>6</v>
      </c>
      <c r="B6" s="359" t="s">
        <v>7</v>
      </c>
      <c r="C6" s="359" t="s">
        <v>8</v>
      </c>
      <c r="D6" s="357" t="s">
        <v>213</v>
      </c>
      <c r="E6" s="357"/>
      <c r="F6" s="357"/>
      <c r="G6" s="357"/>
      <c r="H6" s="37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158"/>
      <c r="V6" s="158"/>
      <c r="W6" s="169"/>
      <c r="X6" s="169"/>
      <c r="Y6" s="169"/>
      <c r="Z6" s="169"/>
      <c r="AA6" s="169"/>
    </row>
    <row r="7" spans="1:27" s="42" customFormat="1" ht="129" customHeight="1">
      <c r="A7" s="358"/>
      <c r="B7" s="359"/>
      <c r="C7" s="359"/>
      <c r="D7" s="185" t="s">
        <v>212</v>
      </c>
      <c r="E7" s="323" t="s">
        <v>244</v>
      </c>
      <c r="F7" s="39" t="s">
        <v>201</v>
      </c>
      <c r="G7" s="40" t="s">
        <v>202</v>
      </c>
      <c r="H7" s="41" t="s">
        <v>9</v>
      </c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159"/>
      <c r="V7" s="159"/>
      <c r="W7" s="159"/>
      <c r="X7" s="159"/>
      <c r="Y7" s="159"/>
      <c r="Z7" s="159"/>
      <c r="AA7" s="159"/>
    </row>
    <row r="8" spans="1:27" s="44" customFormat="1" ht="15" customHeight="1">
      <c r="A8" s="43" t="s">
        <v>2</v>
      </c>
      <c r="B8" s="43">
        <v>2</v>
      </c>
      <c r="C8" s="43">
        <v>3</v>
      </c>
      <c r="D8" s="186">
        <v>4</v>
      </c>
      <c r="E8" s="324" t="s">
        <v>10</v>
      </c>
      <c r="F8" s="43" t="s">
        <v>77</v>
      </c>
      <c r="G8" s="43" t="s">
        <v>136</v>
      </c>
      <c r="H8" s="43">
        <v>7</v>
      </c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160"/>
      <c r="V8" s="160"/>
      <c r="W8" s="170"/>
      <c r="X8" s="170"/>
      <c r="Y8" s="170"/>
      <c r="Z8" s="170"/>
      <c r="AA8" s="170"/>
    </row>
    <row r="9" spans="1:27" ht="15.75" customHeight="1">
      <c r="A9" s="45"/>
      <c r="B9" s="46"/>
      <c r="C9" s="46"/>
      <c r="D9" s="187"/>
      <c r="E9" s="325"/>
      <c r="F9" s="47"/>
      <c r="G9" s="48"/>
      <c r="H9" s="49"/>
    </row>
    <row r="10" spans="1:27" s="56" customFormat="1" ht="38.450000000000003" customHeight="1">
      <c r="A10" s="50" t="s">
        <v>12</v>
      </c>
      <c r="B10" s="51" t="s">
        <v>205</v>
      </c>
      <c r="C10" s="52" t="s">
        <v>13</v>
      </c>
      <c r="D10" s="53">
        <f>D11+D18+D23+D24+D26+D31</f>
        <v>639481.17000000004</v>
      </c>
      <c r="E10" s="307">
        <f>E11+E18+E23+E24+E26+E31</f>
        <v>563885.78800000006</v>
      </c>
      <c r="F10" s="53">
        <f>F11+F18+F23+F24+F26+F31</f>
        <v>-84681.773999999961</v>
      </c>
      <c r="G10" s="54">
        <f>E10/D10*100-100</f>
        <v>-11.821361682940562</v>
      </c>
      <c r="H10" s="55"/>
      <c r="I10" s="221"/>
      <c r="J10" s="221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162"/>
      <c r="V10" s="162"/>
      <c r="W10" s="171"/>
      <c r="X10" s="171"/>
      <c r="Y10" s="171"/>
      <c r="Z10" s="171"/>
      <c r="AA10" s="171"/>
    </row>
    <row r="11" spans="1:27" s="58" customFormat="1" ht="38.450000000000003" customHeight="1">
      <c r="A11" s="50">
        <v>1</v>
      </c>
      <c r="B11" s="51" t="s">
        <v>204</v>
      </c>
      <c r="C11" s="50" t="s">
        <v>14</v>
      </c>
      <c r="D11" s="53">
        <f>SUM(D12:D17)</f>
        <v>234328.59</v>
      </c>
      <c r="E11" s="307">
        <f>SUM(E12:E17)</f>
        <v>149055.92600000001</v>
      </c>
      <c r="F11" s="53">
        <f>SUM(F12:F17)</f>
        <v>-85272.66399999999</v>
      </c>
      <c r="G11" s="54">
        <f>E11/D11*100-100</f>
        <v>-36.390209150321773</v>
      </c>
      <c r="H11" s="57"/>
      <c r="I11" s="223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161"/>
      <c r="V11" s="161"/>
      <c r="W11" s="172"/>
      <c r="X11" s="172"/>
      <c r="Y11" s="172"/>
      <c r="Z11" s="172"/>
      <c r="AA11" s="172"/>
    </row>
    <row r="12" spans="1:27" ht="28.5" customHeight="1">
      <c r="A12" s="59" t="s">
        <v>15</v>
      </c>
      <c r="B12" s="60" t="s">
        <v>16</v>
      </c>
      <c r="C12" s="59" t="s">
        <v>14</v>
      </c>
      <c r="D12" s="189">
        <v>13761.73</v>
      </c>
      <c r="E12" s="305">
        <f>J12+L12</f>
        <v>14725.011</v>
      </c>
      <c r="F12" s="61">
        <f t="shared" ref="F12:F30" si="0">E12-D12</f>
        <v>963.28100000000086</v>
      </c>
      <c r="G12" s="153">
        <f>F12/D12*100</f>
        <v>6.9997086122166392</v>
      </c>
      <c r="H12" s="63"/>
      <c r="I12" s="225" t="s">
        <v>152</v>
      </c>
      <c r="J12" s="303">
        <v>8307.9490000000005</v>
      </c>
      <c r="K12" s="227" t="s">
        <v>148</v>
      </c>
      <c r="L12" s="304">
        <v>6417.0619999999999</v>
      </c>
      <c r="M12" s="230" t="s">
        <v>231</v>
      </c>
      <c r="N12" s="231"/>
      <c r="O12" s="228" t="s">
        <v>146</v>
      </c>
      <c r="P12" s="229">
        <f>J12+L12+N12</f>
        <v>14725.011</v>
      </c>
    </row>
    <row r="13" spans="1:27" ht="28.5" customHeight="1">
      <c r="A13" s="59" t="s">
        <v>17</v>
      </c>
      <c r="B13" s="60" t="s">
        <v>18</v>
      </c>
      <c r="C13" s="59" t="s">
        <v>14</v>
      </c>
      <c r="D13" s="189">
        <v>11007.81</v>
      </c>
      <c r="E13" s="305">
        <f>J13+L13</f>
        <v>15594.285</v>
      </c>
      <c r="F13" s="61">
        <f t="shared" si="0"/>
        <v>4586.4750000000004</v>
      </c>
      <c r="G13" s="62">
        <f>F13/D13*100</f>
        <v>41.665644665015115</v>
      </c>
      <c r="H13" s="63"/>
      <c r="I13" s="225" t="s">
        <v>147</v>
      </c>
      <c r="J13" s="303">
        <v>15594.285</v>
      </c>
      <c r="K13" s="232"/>
      <c r="L13" s="233"/>
      <c r="M13" s="228" t="s">
        <v>146</v>
      </c>
      <c r="N13" s="229">
        <f>J13+L13</f>
        <v>15594.285</v>
      </c>
    </row>
    <row r="14" spans="1:27" ht="28.5" hidden="1" customHeight="1">
      <c r="A14" s="59" t="s">
        <v>19</v>
      </c>
      <c r="B14" s="60" t="s">
        <v>20</v>
      </c>
      <c r="C14" s="59"/>
      <c r="D14" s="189"/>
      <c r="E14" s="305"/>
      <c r="F14" s="61">
        <f t="shared" si="0"/>
        <v>0</v>
      </c>
      <c r="G14" s="62"/>
      <c r="H14" s="63"/>
    </row>
    <row r="15" spans="1:27" ht="7.5" hidden="1" customHeight="1">
      <c r="A15" s="59" t="s">
        <v>21</v>
      </c>
      <c r="B15" s="60" t="s">
        <v>22</v>
      </c>
      <c r="C15" s="59" t="s">
        <v>14</v>
      </c>
      <c r="D15" s="189"/>
      <c r="E15" s="305"/>
      <c r="F15" s="61">
        <f t="shared" si="0"/>
        <v>0</v>
      </c>
      <c r="G15" s="62"/>
      <c r="H15" s="63"/>
    </row>
    <row r="16" spans="1:27" ht="28.5" customHeight="1">
      <c r="A16" s="59" t="s">
        <v>23</v>
      </c>
      <c r="B16" s="60" t="s">
        <v>236</v>
      </c>
      <c r="C16" s="59" t="s">
        <v>14</v>
      </c>
      <c r="D16" s="189">
        <v>209559.05</v>
      </c>
      <c r="E16" s="305">
        <v>118736.63</v>
      </c>
      <c r="F16" s="61">
        <f t="shared" si="0"/>
        <v>-90822.419999999984</v>
      </c>
      <c r="G16" s="62">
        <f t="shared" ref="G16:G21" si="1">F16/D16*100</f>
        <v>-43.33977463631372</v>
      </c>
      <c r="H16" s="63"/>
    </row>
    <row r="17" spans="1:27" ht="28.5" hidden="1" customHeight="1">
      <c r="A17" s="59" t="s">
        <v>24</v>
      </c>
      <c r="B17" s="60" t="s">
        <v>25</v>
      </c>
      <c r="C17" s="59" t="s">
        <v>14</v>
      </c>
      <c r="D17" s="189">
        <v>0</v>
      </c>
      <c r="E17" s="305"/>
      <c r="F17" s="61">
        <f t="shared" si="0"/>
        <v>0</v>
      </c>
      <c r="G17" s="62" t="e">
        <f t="shared" si="1"/>
        <v>#DIV/0!</v>
      </c>
      <c r="H17" s="63"/>
    </row>
    <row r="18" spans="1:27" s="58" customFormat="1" ht="46.5" customHeight="1">
      <c r="A18" s="50" t="s">
        <v>26</v>
      </c>
      <c r="B18" s="51" t="s">
        <v>27</v>
      </c>
      <c r="C18" s="50" t="s">
        <v>14</v>
      </c>
      <c r="D18" s="188">
        <f>SUM(D19:D21)</f>
        <v>345692.49999999994</v>
      </c>
      <c r="E18" s="307">
        <f>E19+E20+E21+E22</f>
        <v>328948.45399999997</v>
      </c>
      <c r="F18" s="53">
        <f t="shared" si="0"/>
        <v>-16744.045999999973</v>
      </c>
      <c r="G18" s="54">
        <f t="shared" si="1"/>
        <v>-4.8436243193011066</v>
      </c>
      <c r="H18" s="6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161"/>
      <c r="V18" s="161"/>
      <c r="W18" s="172"/>
      <c r="X18" s="172"/>
      <c r="Y18" s="172"/>
      <c r="Z18" s="172"/>
      <c r="AA18" s="172"/>
    </row>
    <row r="19" spans="1:27" ht="29.25" customHeight="1">
      <c r="A19" s="59" t="s">
        <v>28</v>
      </c>
      <c r="B19" s="60" t="s">
        <v>29</v>
      </c>
      <c r="C19" s="59" t="s">
        <v>14</v>
      </c>
      <c r="D19" s="189">
        <v>311893.71999999997</v>
      </c>
      <c r="E19" s="305">
        <v>292076.685</v>
      </c>
      <c r="F19" s="61">
        <f t="shared" si="0"/>
        <v>-19817.034999999974</v>
      </c>
      <c r="G19" s="62">
        <f t="shared" si="1"/>
        <v>-6.3537781395534276</v>
      </c>
      <c r="H19" s="63"/>
    </row>
    <row r="20" spans="1:27" ht="29.25" customHeight="1">
      <c r="A20" s="59" t="s">
        <v>30</v>
      </c>
      <c r="B20" s="60" t="s">
        <v>31</v>
      </c>
      <c r="C20" s="59" t="s">
        <v>14</v>
      </c>
      <c r="D20" s="189">
        <v>24441.97</v>
      </c>
      <c r="E20" s="305">
        <f>J20+L20</f>
        <v>26318.409</v>
      </c>
      <c r="F20" s="61">
        <f t="shared" si="0"/>
        <v>1876.4389999999985</v>
      </c>
      <c r="G20" s="62">
        <f t="shared" si="1"/>
        <v>7.677118497404253</v>
      </c>
      <c r="H20" s="65"/>
      <c r="I20" s="225" t="s">
        <v>150</v>
      </c>
      <c r="J20" s="303">
        <v>16859.163</v>
      </c>
      <c r="K20" s="227" t="s">
        <v>151</v>
      </c>
      <c r="L20" s="306">
        <v>9459.2459999999992</v>
      </c>
      <c r="M20" s="228" t="s">
        <v>146</v>
      </c>
      <c r="N20" s="235">
        <f>J20+L20</f>
        <v>26318.409</v>
      </c>
    </row>
    <row r="21" spans="1:27" ht="29.25" customHeight="1">
      <c r="A21" s="59" t="s">
        <v>32</v>
      </c>
      <c r="B21" s="60" t="s">
        <v>33</v>
      </c>
      <c r="C21" s="59" t="s">
        <v>14</v>
      </c>
      <c r="D21" s="189">
        <v>9356.81</v>
      </c>
      <c r="E21" s="305">
        <v>8749.3590000000004</v>
      </c>
      <c r="F21" s="61">
        <f t="shared" si="0"/>
        <v>-607.45099999999911</v>
      </c>
      <c r="G21" s="62">
        <f t="shared" si="1"/>
        <v>-6.4920736875067373</v>
      </c>
      <c r="H21" s="65"/>
    </row>
    <row r="22" spans="1:27" ht="29.25" customHeight="1">
      <c r="A22" s="59" t="s">
        <v>215</v>
      </c>
      <c r="B22" s="60" t="s">
        <v>216</v>
      </c>
      <c r="C22" s="59" t="s">
        <v>14</v>
      </c>
      <c r="D22" s="189"/>
      <c r="E22" s="305">
        <v>1804.001</v>
      </c>
      <c r="F22" s="61">
        <f t="shared" si="0"/>
        <v>1804.001</v>
      </c>
      <c r="G22" s="62"/>
      <c r="H22" s="65"/>
    </row>
    <row r="23" spans="1:27" s="56" customFormat="1" ht="36" customHeight="1">
      <c r="A23" s="50" t="s">
        <v>0</v>
      </c>
      <c r="B23" s="51" t="s">
        <v>34</v>
      </c>
      <c r="C23" s="50" t="s">
        <v>14</v>
      </c>
      <c r="D23" s="188"/>
      <c r="E23" s="307">
        <v>28877.331999999999</v>
      </c>
      <c r="F23" s="53">
        <f t="shared" si="0"/>
        <v>28877.331999999999</v>
      </c>
      <c r="G23" s="54"/>
      <c r="H23" s="66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162"/>
      <c r="V23" s="162"/>
      <c r="W23" s="171"/>
      <c r="X23" s="171"/>
      <c r="Y23" s="171"/>
      <c r="Z23" s="171"/>
      <c r="AA23" s="171"/>
    </row>
    <row r="24" spans="1:27" s="58" customFormat="1" ht="36" customHeight="1">
      <c r="A24" s="50" t="s">
        <v>3</v>
      </c>
      <c r="B24" s="51" t="s">
        <v>35</v>
      </c>
      <c r="C24" s="50" t="s">
        <v>14</v>
      </c>
      <c r="D24" s="188">
        <f t="shared" ref="D24" si="2">SUM(D25)</f>
        <v>15002.43</v>
      </c>
      <c r="E24" s="307">
        <f>E25</f>
        <v>8433.3009999999995</v>
      </c>
      <c r="F24" s="53">
        <f t="shared" si="0"/>
        <v>-6569.1290000000008</v>
      </c>
      <c r="G24" s="54">
        <f>F24/D24*100</f>
        <v>-43.787099823161988</v>
      </c>
      <c r="H24" s="57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161"/>
      <c r="V24" s="161"/>
      <c r="W24" s="172"/>
      <c r="X24" s="172"/>
      <c r="Y24" s="172"/>
      <c r="Z24" s="172"/>
      <c r="AA24" s="172"/>
    </row>
    <row r="25" spans="1:27" ht="45" customHeight="1">
      <c r="A25" s="59" t="s">
        <v>36</v>
      </c>
      <c r="B25" s="60" t="s">
        <v>37</v>
      </c>
      <c r="C25" s="59" t="s">
        <v>14</v>
      </c>
      <c r="D25" s="189">
        <v>15002.43</v>
      </c>
      <c r="E25" s="305">
        <f>J25+L25+N25</f>
        <v>8433.3009999999995</v>
      </c>
      <c r="F25" s="61">
        <f t="shared" si="0"/>
        <v>-6569.1290000000008</v>
      </c>
      <c r="G25" s="62">
        <f>F25/D25*100</f>
        <v>-43.787099823161988</v>
      </c>
      <c r="H25" s="63"/>
      <c r="I25" s="225" t="s">
        <v>153</v>
      </c>
      <c r="J25" s="303">
        <v>6986.8010000000004</v>
      </c>
      <c r="K25" s="230" t="s">
        <v>154</v>
      </c>
      <c r="L25" s="231"/>
      <c r="M25" s="230" t="s">
        <v>207</v>
      </c>
      <c r="N25" s="308">
        <v>1446.5</v>
      </c>
      <c r="O25" s="228" t="s">
        <v>146</v>
      </c>
      <c r="P25" s="236">
        <f>J25+L25+N25</f>
        <v>8433.3009999999995</v>
      </c>
      <c r="S25" s="237"/>
      <c r="T25" s="238"/>
      <c r="U25" s="168"/>
      <c r="V25" s="168"/>
    </row>
    <row r="26" spans="1:27" s="58" customFormat="1" ht="46.9" customHeight="1">
      <c r="A26" s="50" t="s">
        <v>1</v>
      </c>
      <c r="B26" s="51" t="s">
        <v>38</v>
      </c>
      <c r="C26" s="50" t="s">
        <v>14</v>
      </c>
      <c r="D26" s="53">
        <f>SUM(D27:D30)</f>
        <v>18442.72</v>
      </c>
      <c r="E26" s="307">
        <f>SUM(E27:E30)</f>
        <v>18012.649000000001</v>
      </c>
      <c r="F26" s="53">
        <f t="shared" si="0"/>
        <v>-430.07099999999991</v>
      </c>
      <c r="G26" s="54">
        <f>F26/D26*100</f>
        <v>-2.3319282622086108</v>
      </c>
      <c r="H26" s="57"/>
      <c r="I26" s="224"/>
      <c r="J26" s="239"/>
      <c r="K26" s="239"/>
      <c r="L26" s="224"/>
      <c r="M26" s="224"/>
      <c r="N26" s="224"/>
      <c r="O26" s="224"/>
      <c r="P26" s="224"/>
      <c r="Q26" s="224"/>
      <c r="R26" s="224"/>
      <c r="S26" s="224"/>
      <c r="T26" s="224"/>
      <c r="U26" s="161"/>
      <c r="V26" s="161"/>
      <c r="W26" s="172"/>
      <c r="X26" s="172"/>
      <c r="Y26" s="172"/>
      <c r="Z26" s="172"/>
      <c r="AA26" s="172"/>
    </row>
    <row r="27" spans="1:27" ht="46.9" customHeight="1">
      <c r="A27" s="59" t="s">
        <v>39</v>
      </c>
      <c r="B27" s="60" t="s">
        <v>193</v>
      </c>
      <c r="C27" s="59" t="s">
        <v>14</v>
      </c>
      <c r="D27" s="189">
        <v>12718.17</v>
      </c>
      <c r="E27" s="305">
        <v>15594.27</v>
      </c>
      <c r="F27" s="61">
        <f t="shared" si="0"/>
        <v>2876.1000000000004</v>
      </c>
      <c r="G27" s="62">
        <f>F27/D27*100</f>
        <v>22.614102500595607</v>
      </c>
      <c r="H27" s="67"/>
    </row>
    <row r="28" spans="1:27" ht="46.9" customHeight="1">
      <c r="A28" s="59" t="s">
        <v>40</v>
      </c>
      <c r="B28" s="60" t="s">
        <v>191</v>
      </c>
      <c r="C28" s="59" t="s">
        <v>14</v>
      </c>
      <c r="D28" s="189">
        <v>3296.84</v>
      </c>
      <c r="E28" s="305">
        <f>J28+L28+N28+P28</f>
        <v>2300.1289999999999</v>
      </c>
      <c r="F28" s="61">
        <f t="shared" si="0"/>
        <v>-996.71100000000024</v>
      </c>
      <c r="G28" s="62">
        <f>F28/D28*100</f>
        <v>-30.232313366739067</v>
      </c>
      <c r="H28" s="63"/>
      <c r="I28" s="240" t="s">
        <v>156</v>
      </c>
      <c r="J28" s="310">
        <v>469</v>
      </c>
      <c r="K28" s="240" t="s">
        <v>155</v>
      </c>
      <c r="L28" s="310">
        <v>1323</v>
      </c>
      <c r="M28" s="242" t="s">
        <v>209</v>
      </c>
      <c r="N28" s="311">
        <v>430</v>
      </c>
      <c r="O28" s="240" t="s">
        <v>192</v>
      </c>
      <c r="P28" s="241">
        <v>78.129000000000005</v>
      </c>
      <c r="Q28" s="228" t="s">
        <v>146</v>
      </c>
      <c r="R28" s="229">
        <f>J28+L28+N28+P28</f>
        <v>2300.1289999999999</v>
      </c>
    </row>
    <row r="29" spans="1:27" ht="26.25" hidden="1" customHeight="1">
      <c r="A29" s="59" t="s">
        <v>41</v>
      </c>
      <c r="B29" s="60" t="s">
        <v>42</v>
      </c>
      <c r="C29" s="59" t="s">
        <v>14</v>
      </c>
      <c r="D29" s="189"/>
      <c r="E29" s="305">
        <f>J29+L29+N29+P29</f>
        <v>0</v>
      </c>
      <c r="F29" s="61">
        <f t="shared" si="0"/>
        <v>0</v>
      </c>
      <c r="G29" s="62"/>
      <c r="H29" s="63"/>
    </row>
    <row r="30" spans="1:27" ht="46.5" customHeight="1">
      <c r="A30" s="59" t="s">
        <v>43</v>
      </c>
      <c r="B30" s="60" t="s">
        <v>44</v>
      </c>
      <c r="C30" s="59" t="s">
        <v>14</v>
      </c>
      <c r="D30" s="189">
        <v>2427.71</v>
      </c>
      <c r="E30" s="305">
        <f>J30+L30+N30+P30</f>
        <v>118.25</v>
      </c>
      <c r="F30" s="61">
        <f t="shared" si="0"/>
        <v>-2309.46</v>
      </c>
      <c r="G30" s="62">
        <f>F30/D30*100</f>
        <v>-95.12915463543834</v>
      </c>
      <c r="H30" s="63"/>
      <c r="I30" s="225" t="s">
        <v>157</v>
      </c>
      <c r="J30" s="226"/>
      <c r="K30" s="227" t="s">
        <v>194</v>
      </c>
      <c r="L30" s="226">
        <v>100</v>
      </c>
      <c r="M30" s="230" t="s">
        <v>180</v>
      </c>
      <c r="N30" s="226"/>
      <c r="O30" s="230" t="s">
        <v>175</v>
      </c>
      <c r="P30" s="306">
        <v>18.25</v>
      </c>
      <c r="Q30" s="228" t="s">
        <v>146</v>
      </c>
      <c r="R30" s="243">
        <f>J30+L30+N30+P30</f>
        <v>118.25</v>
      </c>
      <c r="W30" s="154"/>
      <c r="X30" s="154"/>
    </row>
    <row r="31" spans="1:27" ht="24.75" customHeight="1">
      <c r="A31" s="50" t="s">
        <v>10</v>
      </c>
      <c r="B31" s="51" t="s">
        <v>45</v>
      </c>
      <c r="C31" s="50" t="s">
        <v>14</v>
      </c>
      <c r="D31" s="53">
        <f>D32+D33+D34+D35+D41</f>
        <v>26014.93</v>
      </c>
      <c r="E31" s="307">
        <f>E33+E34+E35+E41+E42</f>
        <v>30558.125999999997</v>
      </c>
      <c r="F31" s="53">
        <f>D31-E31</f>
        <v>-4543.1959999999963</v>
      </c>
      <c r="G31" s="54">
        <f>F31/D31*100</f>
        <v>-17.463802516478022</v>
      </c>
      <c r="H31" s="49"/>
    </row>
    <row r="32" spans="1:27" s="319" customFormat="1" ht="24.75" hidden="1" customHeight="1">
      <c r="A32" s="314" t="s">
        <v>46</v>
      </c>
      <c r="B32" s="315" t="s">
        <v>47</v>
      </c>
      <c r="C32" s="314" t="s">
        <v>14</v>
      </c>
      <c r="D32" s="305"/>
      <c r="E32" s="305"/>
      <c r="F32" s="305">
        <f t="shared" ref="F32:F41" si="3">E32-D32</f>
        <v>0</v>
      </c>
      <c r="G32" s="316"/>
      <c r="H32" s="317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</row>
    <row r="33" spans="1:27" ht="39" customHeight="1">
      <c r="A33" s="59" t="s">
        <v>48</v>
      </c>
      <c r="B33" s="60" t="s">
        <v>49</v>
      </c>
      <c r="C33" s="59" t="s">
        <v>14</v>
      </c>
      <c r="D33" s="189">
        <v>12529.33</v>
      </c>
      <c r="E33" s="305">
        <f>J33+L33+N33+P33+R33</f>
        <v>9420.3449999999993</v>
      </c>
      <c r="F33" s="61">
        <f t="shared" si="3"/>
        <v>-3108.9850000000006</v>
      </c>
      <c r="G33" s="62">
        <f>F33/D33*100</f>
        <v>-24.813657234664589</v>
      </c>
      <c r="H33" s="63"/>
      <c r="I33" s="225" t="s">
        <v>158</v>
      </c>
      <c r="J33" s="303">
        <v>2212.0639999999999</v>
      </c>
      <c r="K33" s="244" t="s">
        <v>161</v>
      </c>
      <c r="L33" s="303">
        <v>548.03599999999994</v>
      </c>
      <c r="M33" s="244" t="s">
        <v>159</v>
      </c>
      <c r="N33" s="226">
        <v>484.64800000000002</v>
      </c>
      <c r="O33" s="230" t="s">
        <v>160</v>
      </c>
      <c r="P33" s="308">
        <v>5694.3459999999995</v>
      </c>
      <c r="Q33" s="230" t="s">
        <v>208</v>
      </c>
      <c r="R33" s="308">
        <f>462.554+18.697</f>
        <v>481.25099999999998</v>
      </c>
      <c r="S33" s="228" t="s">
        <v>146</v>
      </c>
      <c r="T33" s="243">
        <f>J33+L33+N33+P33+R33</f>
        <v>9420.3449999999993</v>
      </c>
    </row>
    <row r="34" spans="1:27" ht="24.75" customHeight="1">
      <c r="A34" s="59" t="s">
        <v>50</v>
      </c>
      <c r="B34" s="60" t="s">
        <v>51</v>
      </c>
      <c r="C34" s="59" t="s">
        <v>14</v>
      </c>
      <c r="D34" s="189">
        <v>499.43</v>
      </c>
      <c r="E34" s="305">
        <v>265.82400000000001</v>
      </c>
      <c r="F34" s="61">
        <f t="shared" si="3"/>
        <v>-233.60599999999999</v>
      </c>
      <c r="G34" s="62">
        <f>F34/D34*100</f>
        <v>-46.774522956170031</v>
      </c>
      <c r="H34" s="63"/>
      <c r="K34" s="245"/>
    </row>
    <row r="35" spans="1:27" ht="26.25" customHeight="1">
      <c r="A35" s="59" t="s">
        <v>52</v>
      </c>
      <c r="B35" s="60" t="s">
        <v>53</v>
      </c>
      <c r="C35" s="59" t="s">
        <v>14</v>
      </c>
      <c r="D35" s="189">
        <v>12986.17</v>
      </c>
      <c r="E35" s="305">
        <f>SUM(E36:E40)</f>
        <v>20491.924999999999</v>
      </c>
      <c r="F35" s="61">
        <f t="shared" si="3"/>
        <v>7505.7549999999992</v>
      </c>
      <c r="G35" s="62">
        <f>F35/D35*100</f>
        <v>57.79806517241034</v>
      </c>
      <c r="H35" s="63"/>
    </row>
    <row r="36" spans="1:27" ht="30" hidden="1" customHeight="1">
      <c r="A36" s="59" t="s">
        <v>141</v>
      </c>
      <c r="B36" s="68" t="str">
        <f>Расшифровка!B5</f>
        <v xml:space="preserve">Тех.осмотр автотехники </v>
      </c>
      <c r="C36" s="59" t="s">
        <v>14</v>
      </c>
      <c r="D36" s="189"/>
      <c r="E36" s="313">
        <f>Расшифровка!C5</f>
        <v>152</v>
      </c>
      <c r="F36" s="61">
        <f t="shared" si="3"/>
        <v>152</v>
      </c>
      <c r="G36" s="62"/>
      <c r="H36" s="70"/>
      <c r="I36" s="225" t="s">
        <v>222</v>
      </c>
      <c r="J36" s="226"/>
      <c r="K36" s="234" t="s">
        <v>222</v>
      </c>
      <c r="L36" s="234"/>
      <c r="M36" s="228" t="s">
        <v>146</v>
      </c>
      <c r="N36" s="246">
        <f>J36+L36</f>
        <v>0</v>
      </c>
      <c r="O36" s="247"/>
      <c r="P36" s="248"/>
      <c r="Q36" s="249"/>
      <c r="R36" s="248"/>
    </row>
    <row r="37" spans="1:27" ht="26.25" customHeight="1">
      <c r="A37" s="59" t="s">
        <v>142</v>
      </c>
      <c r="B37" s="68" t="str">
        <f>Расшифровка!B6</f>
        <v>Сбор за крупно-габаритных грузов и регистрация ТС</v>
      </c>
      <c r="C37" s="59" t="s">
        <v>14</v>
      </c>
      <c r="D37" s="189"/>
      <c r="E37" s="313">
        <f>Расшифровка!C6</f>
        <v>206.072</v>
      </c>
      <c r="F37" s="61">
        <f t="shared" si="3"/>
        <v>206.072</v>
      </c>
      <c r="G37" s="62"/>
      <c r="H37" s="70"/>
      <c r="I37" s="232"/>
      <c r="J37" s="250"/>
      <c r="K37" s="232"/>
      <c r="L37" s="233"/>
      <c r="M37" s="249"/>
      <c r="N37" s="251"/>
    </row>
    <row r="38" spans="1:27" ht="33" hidden="1" customHeight="1">
      <c r="A38" s="59" t="s">
        <v>143</v>
      </c>
      <c r="B38" s="68" t="str">
        <f>Расшифровка!B7</f>
        <v>Оформление тех. документации прав собственности имущества</v>
      </c>
      <c r="C38" s="59" t="s">
        <v>14</v>
      </c>
      <c r="D38" s="189"/>
      <c r="E38" s="313">
        <f>Расшифровка!C7</f>
        <v>0</v>
      </c>
      <c r="F38" s="61">
        <f t="shared" si="3"/>
        <v>0</v>
      </c>
      <c r="G38" s="62"/>
      <c r="H38" s="70"/>
      <c r="I38" s="225" t="s">
        <v>223</v>
      </c>
      <c r="J38" s="226"/>
      <c r="K38" s="234" t="s">
        <v>224</v>
      </c>
      <c r="L38" s="234"/>
      <c r="M38" s="228" t="s">
        <v>146</v>
      </c>
      <c r="N38" s="246">
        <f>J38+L38</f>
        <v>0</v>
      </c>
    </row>
    <row r="39" spans="1:27" ht="36" customHeight="1">
      <c r="A39" s="59" t="s">
        <v>144</v>
      </c>
      <c r="B39" s="68" t="str">
        <f>Расшифровка!B8</f>
        <v>Услуги по обслуживание GPS трекеров</v>
      </c>
      <c r="C39" s="59" t="s">
        <v>14</v>
      </c>
      <c r="D39" s="189"/>
      <c r="E39" s="313">
        <f>Расшифровка!C8</f>
        <v>133.911</v>
      </c>
      <c r="F39" s="61">
        <f t="shared" si="3"/>
        <v>133.911</v>
      </c>
      <c r="G39" s="62"/>
      <c r="H39" s="63"/>
      <c r="I39" s="225" t="s">
        <v>228</v>
      </c>
      <c r="J39" s="310"/>
      <c r="K39" s="225" t="s">
        <v>229</v>
      </c>
      <c r="L39" s="310"/>
      <c r="M39" s="228" t="s">
        <v>146</v>
      </c>
      <c r="N39" s="246">
        <f>J39+L39</f>
        <v>0</v>
      </c>
    </row>
    <row r="40" spans="1:27" ht="24.75" customHeight="1">
      <c r="A40" s="59" t="s">
        <v>145</v>
      </c>
      <c r="B40" s="268" t="str">
        <f>Расшифровка!B9</f>
        <v>Материальная помощь ПП</v>
      </c>
      <c r="C40" s="59" t="s">
        <v>14</v>
      </c>
      <c r="D40" s="189"/>
      <c r="E40" s="309">
        <f>Расшифровка!C9</f>
        <v>19999.941999999999</v>
      </c>
      <c r="F40" s="61">
        <f t="shared" si="3"/>
        <v>19999.941999999999</v>
      </c>
      <c r="G40" s="62"/>
      <c r="H40" s="63"/>
    </row>
    <row r="41" spans="1:27" ht="42.75" customHeight="1">
      <c r="A41" s="59" t="s">
        <v>232</v>
      </c>
      <c r="B41" s="60" t="s">
        <v>54</v>
      </c>
      <c r="C41" s="59"/>
      <c r="D41" s="189"/>
      <c r="E41" s="305">
        <f>J41+L41</f>
        <v>372.858</v>
      </c>
      <c r="F41" s="61">
        <f t="shared" si="3"/>
        <v>372.858</v>
      </c>
      <c r="G41" s="62"/>
      <c r="H41" s="65"/>
      <c r="I41" s="225" t="s">
        <v>162</v>
      </c>
      <c r="J41" s="303">
        <v>225.363</v>
      </c>
      <c r="K41" s="234" t="s">
        <v>163</v>
      </c>
      <c r="L41" s="306">
        <f>92.09+55.405</f>
        <v>147.495</v>
      </c>
      <c r="M41" s="228" t="s">
        <v>146</v>
      </c>
      <c r="N41" s="246">
        <f>J41+L41</f>
        <v>372.858</v>
      </c>
      <c r="P41" s="251"/>
    </row>
    <row r="42" spans="1:27" ht="42.75" customHeight="1">
      <c r="A42" s="59" t="s">
        <v>240</v>
      </c>
      <c r="B42" s="60" t="s">
        <v>241</v>
      </c>
      <c r="C42" s="59"/>
      <c r="D42" s="189"/>
      <c r="E42" s="305">
        <v>7.1740000000000004</v>
      </c>
      <c r="F42" s="61"/>
      <c r="G42" s="62"/>
      <c r="H42" s="65"/>
      <c r="I42" s="259"/>
      <c r="J42" s="349"/>
      <c r="K42" s="233"/>
      <c r="L42" s="350"/>
      <c r="M42" s="249"/>
      <c r="N42" s="351"/>
      <c r="P42" s="251"/>
    </row>
    <row r="43" spans="1:27" s="56" customFormat="1" ht="33.75" customHeight="1">
      <c r="A43" s="50" t="s">
        <v>55</v>
      </c>
      <c r="B43" s="51" t="s">
        <v>177</v>
      </c>
      <c r="C43" s="52" t="s">
        <v>14</v>
      </c>
      <c r="D43" s="188">
        <f>D44+D78</f>
        <v>167396.32</v>
      </c>
      <c r="E43" s="307">
        <f>E44+E78</f>
        <v>60130.882000000005</v>
      </c>
      <c r="F43" s="53">
        <f>F44+F78</f>
        <v>-107440.08799999999</v>
      </c>
      <c r="G43" s="54">
        <f t="shared" ref="G43:G48" si="4">F43/D43*100</f>
        <v>-64.183064478358901</v>
      </c>
      <c r="H43" s="55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162"/>
      <c r="V43" s="162"/>
      <c r="W43" s="171"/>
      <c r="X43" s="171"/>
      <c r="Y43" s="171"/>
      <c r="Z43" s="171"/>
      <c r="AA43" s="171"/>
    </row>
    <row r="44" spans="1:27" s="58" customFormat="1" ht="46.9" customHeight="1">
      <c r="A44" s="50" t="s">
        <v>11</v>
      </c>
      <c r="B44" s="51" t="s">
        <v>56</v>
      </c>
      <c r="C44" s="50" t="s">
        <v>14</v>
      </c>
      <c r="D44" s="188">
        <f>SUM(D45:D60)</f>
        <v>63253.39</v>
      </c>
      <c r="E44" s="307">
        <f>SUM(E45:E60)</f>
        <v>60130.882000000005</v>
      </c>
      <c r="F44" s="53">
        <f t="shared" ref="F44" si="5">SUM(F45:F60)</f>
        <v>-3297.1579999999981</v>
      </c>
      <c r="G44" s="54">
        <f t="shared" si="4"/>
        <v>-5.2126186438386908</v>
      </c>
      <c r="H44" s="57"/>
      <c r="I44" s="252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161"/>
      <c r="V44" s="161"/>
      <c r="W44" s="172"/>
      <c r="X44" s="172"/>
      <c r="Y44" s="172"/>
      <c r="Z44" s="172"/>
      <c r="AA44" s="172"/>
    </row>
    <row r="45" spans="1:27" ht="27" customHeight="1">
      <c r="A45" s="59" t="s">
        <v>57</v>
      </c>
      <c r="B45" s="60" t="s">
        <v>16</v>
      </c>
      <c r="C45" s="59" t="s">
        <v>14</v>
      </c>
      <c r="D45" s="189">
        <v>760.03</v>
      </c>
      <c r="E45" s="305">
        <f>J45+L45+N45+P45</f>
        <v>598.43299999999999</v>
      </c>
      <c r="F45" s="61">
        <f t="shared" ref="F45:F59" si="6">E45-D45</f>
        <v>-161.59699999999998</v>
      </c>
      <c r="G45" s="62">
        <f t="shared" si="4"/>
        <v>-21.261923871426124</v>
      </c>
      <c r="H45" s="63"/>
      <c r="I45" s="225" t="s">
        <v>164</v>
      </c>
      <c r="J45" s="303">
        <v>62.563000000000002</v>
      </c>
      <c r="K45" s="227" t="s">
        <v>18</v>
      </c>
      <c r="L45" s="306">
        <v>320.67</v>
      </c>
      <c r="M45" s="230" t="s">
        <v>176</v>
      </c>
      <c r="N45" s="308">
        <v>215.2</v>
      </c>
      <c r="O45" s="230" t="s">
        <v>149</v>
      </c>
      <c r="P45" s="231"/>
      <c r="Q45" s="228" t="s">
        <v>146</v>
      </c>
      <c r="R45" s="229">
        <f>J45+L45+N45+P45</f>
        <v>598.43299999999999</v>
      </c>
    </row>
    <row r="46" spans="1:27" ht="27" customHeight="1">
      <c r="A46" s="59" t="s">
        <v>58</v>
      </c>
      <c r="B46" s="60" t="s">
        <v>59</v>
      </c>
      <c r="C46" s="59" t="s">
        <v>14</v>
      </c>
      <c r="D46" s="189">
        <v>41707.01</v>
      </c>
      <c r="E46" s="305">
        <v>38879.906000000003</v>
      </c>
      <c r="F46" s="61">
        <f t="shared" si="6"/>
        <v>-2827.1039999999994</v>
      </c>
      <c r="G46" s="62">
        <f t="shared" si="4"/>
        <v>-6.7784863983296795</v>
      </c>
      <c r="H46" s="67"/>
    </row>
    <row r="47" spans="1:27" ht="27" customHeight="1">
      <c r="A47" s="59" t="s">
        <v>60</v>
      </c>
      <c r="B47" s="60" t="s">
        <v>31</v>
      </c>
      <c r="C47" s="59" t="s">
        <v>14</v>
      </c>
      <c r="D47" s="189">
        <v>3711.92</v>
      </c>
      <c r="E47" s="305">
        <f>J47+L47</f>
        <v>3584.3220000000001</v>
      </c>
      <c r="F47" s="61">
        <f t="shared" si="6"/>
        <v>-127.59799999999996</v>
      </c>
      <c r="G47" s="62">
        <f t="shared" si="4"/>
        <v>-3.4375202051768348</v>
      </c>
      <c r="H47" s="67"/>
      <c r="I47" s="225" t="s">
        <v>150</v>
      </c>
      <c r="J47" s="303">
        <v>2499.0279999999998</v>
      </c>
      <c r="K47" s="227" t="s">
        <v>151</v>
      </c>
      <c r="L47" s="306">
        <v>1085.2940000000001</v>
      </c>
      <c r="M47" s="228" t="s">
        <v>146</v>
      </c>
      <c r="N47" s="235">
        <f>J47+L47</f>
        <v>3584.3220000000001</v>
      </c>
    </row>
    <row r="48" spans="1:27" ht="27" customHeight="1">
      <c r="A48" s="59" t="s">
        <v>61</v>
      </c>
      <c r="B48" s="60" t="s">
        <v>33</v>
      </c>
      <c r="C48" s="59" t="s">
        <v>14</v>
      </c>
      <c r="D48" s="189">
        <v>1251.21</v>
      </c>
      <c r="E48" s="305">
        <v>1054.0920000000001</v>
      </c>
      <c r="F48" s="61">
        <f t="shared" si="6"/>
        <v>-197.11799999999994</v>
      </c>
      <c r="G48" s="62">
        <f t="shared" si="4"/>
        <v>-15.754189944134072</v>
      </c>
      <c r="H48" s="67"/>
    </row>
    <row r="49" spans="1:38" ht="27" customHeight="1">
      <c r="A49" s="59" t="s">
        <v>62</v>
      </c>
      <c r="B49" s="60" t="s">
        <v>216</v>
      </c>
      <c r="C49" s="59" t="s">
        <v>14</v>
      </c>
      <c r="D49" s="189"/>
      <c r="E49" s="305">
        <v>260.262</v>
      </c>
      <c r="F49" s="61">
        <f t="shared" si="6"/>
        <v>260.262</v>
      </c>
      <c r="G49" s="62"/>
      <c r="H49" s="67"/>
    </row>
    <row r="50" spans="1:38" ht="35.25" customHeight="1">
      <c r="A50" s="59" t="s">
        <v>64</v>
      </c>
      <c r="B50" s="60" t="s">
        <v>63</v>
      </c>
      <c r="C50" s="59" t="s">
        <v>14</v>
      </c>
      <c r="D50" s="189">
        <v>749.03</v>
      </c>
      <c r="E50" s="305">
        <f>J50+L50</f>
        <v>495.76099999999997</v>
      </c>
      <c r="F50" s="61">
        <f t="shared" si="6"/>
        <v>-253.26900000000001</v>
      </c>
      <c r="G50" s="62">
        <f>F50/D50*100</f>
        <v>-33.812931391266041</v>
      </c>
      <c r="H50" s="67"/>
      <c r="I50" s="253" t="s">
        <v>165</v>
      </c>
      <c r="J50" s="300">
        <v>427.80399999999997</v>
      </c>
      <c r="K50" s="253" t="s">
        <v>234</v>
      </c>
      <c r="L50" s="300">
        <v>67.956999999999994</v>
      </c>
      <c r="M50" s="228" t="s">
        <v>146</v>
      </c>
      <c r="N50" s="235">
        <f>J50+L50</f>
        <v>495.76099999999997</v>
      </c>
    </row>
    <row r="51" spans="1:38" ht="35.25" customHeight="1">
      <c r="A51" s="59" t="s">
        <v>66</v>
      </c>
      <c r="B51" s="60" t="s">
        <v>65</v>
      </c>
      <c r="C51" s="59" t="s">
        <v>14</v>
      </c>
      <c r="D51" s="189"/>
      <c r="E51" s="305">
        <f>J51+L51</f>
        <v>2212.0030000000002</v>
      </c>
      <c r="F51" s="61">
        <f t="shared" si="6"/>
        <v>2212.0030000000002</v>
      </c>
      <c r="G51" s="62"/>
      <c r="H51" s="67"/>
      <c r="I51" s="253" t="s">
        <v>166</v>
      </c>
      <c r="J51" s="303">
        <v>2195.549</v>
      </c>
      <c r="K51" s="253" t="s">
        <v>167</v>
      </c>
      <c r="L51" s="303">
        <v>16.454000000000001</v>
      </c>
      <c r="M51" s="228" t="s">
        <v>146</v>
      </c>
      <c r="N51" s="235">
        <f>J51+L51</f>
        <v>2212.0030000000002</v>
      </c>
    </row>
    <row r="52" spans="1:38" ht="27" customHeight="1">
      <c r="A52" s="59" t="s">
        <v>67</v>
      </c>
      <c r="B52" s="60" t="s">
        <v>140</v>
      </c>
      <c r="C52" s="59" t="s">
        <v>14</v>
      </c>
      <c r="D52" s="189">
        <v>91.88</v>
      </c>
      <c r="E52" s="305">
        <v>86.316999999999993</v>
      </c>
      <c r="F52" s="61">
        <f t="shared" si="6"/>
        <v>-5.5630000000000024</v>
      </c>
      <c r="G52" s="62">
        <f t="shared" ref="G52:G62" si="7">F52/D52*100</f>
        <v>-6.0546364823683092</v>
      </c>
      <c r="H52" s="67"/>
    </row>
    <row r="53" spans="1:38" ht="43.5" customHeight="1">
      <c r="A53" s="59" t="s">
        <v>69</v>
      </c>
      <c r="B53" s="60" t="s">
        <v>68</v>
      </c>
      <c r="C53" s="59" t="s">
        <v>14</v>
      </c>
      <c r="D53" s="189">
        <v>1307.4000000000001</v>
      </c>
      <c r="E53" s="305">
        <f>J53+L53+N53</f>
        <v>1582.8340000000001</v>
      </c>
      <c r="F53" s="61">
        <f t="shared" si="6"/>
        <v>275.43399999999997</v>
      </c>
      <c r="G53" s="62">
        <f t="shared" si="7"/>
        <v>21.067309163224717</v>
      </c>
      <c r="H53" s="67"/>
      <c r="I53" s="225" t="s">
        <v>169</v>
      </c>
      <c r="J53" s="303">
        <v>1188.136</v>
      </c>
      <c r="K53" s="234" t="s">
        <v>170</v>
      </c>
      <c r="L53" s="306">
        <v>51.688000000000002</v>
      </c>
      <c r="M53" s="234" t="s">
        <v>168</v>
      </c>
      <c r="N53" s="303">
        <v>343.01</v>
      </c>
      <c r="O53" s="228" t="s">
        <v>146</v>
      </c>
      <c r="P53" s="235">
        <f>J53+L53+N53</f>
        <v>1582.8340000000001</v>
      </c>
    </row>
    <row r="54" spans="1:38" ht="27" customHeight="1">
      <c r="A54" s="59" t="s">
        <v>71</v>
      </c>
      <c r="B54" s="60" t="s">
        <v>70</v>
      </c>
      <c r="C54" s="59" t="s">
        <v>14</v>
      </c>
      <c r="D54" s="189">
        <v>220.8</v>
      </c>
      <c r="E54" s="305">
        <v>160.88</v>
      </c>
      <c r="F54" s="61">
        <f t="shared" si="6"/>
        <v>-59.920000000000016</v>
      </c>
      <c r="G54" s="62">
        <f t="shared" si="7"/>
        <v>-27.137681159420296</v>
      </c>
      <c r="H54" s="67"/>
    </row>
    <row r="55" spans="1:38" s="181" customFormat="1" ht="27" customHeight="1">
      <c r="A55" s="59" t="s">
        <v>72</v>
      </c>
      <c r="B55" s="211" t="s">
        <v>51</v>
      </c>
      <c r="C55" s="212" t="s">
        <v>14</v>
      </c>
      <c r="D55" s="189">
        <v>3791.22</v>
      </c>
      <c r="E55" s="305">
        <v>2874.355</v>
      </c>
      <c r="F55" s="61">
        <f t="shared" si="6"/>
        <v>-916.86499999999978</v>
      </c>
      <c r="G55" s="213">
        <f t="shared" si="7"/>
        <v>-24.18390386208133</v>
      </c>
      <c r="H55" s="182"/>
      <c r="I55" s="254"/>
      <c r="J55" s="255"/>
      <c r="K55" s="256"/>
      <c r="L55" s="255"/>
      <c r="M55" s="256"/>
      <c r="N55" s="214"/>
      <c r="O55" s="214"/>
      <c r="P55" s="214"/>
      <c r="Q55" s="214"/>
      <c r="R55" s="214"/>
      <c r="S55" s="214"/>
      <c r="T55" s="214"/>
      <c r="U55" s="180"/>
      <c r="V55" s="180"/>
    </row>
    <row r="56" spans="1:38" ht="39" customHeight="1">
      <c r="A56" s="59" t="s">
        <v>74</v>
      </c>
      <c r="B56" s="60" t="s">
        <v>73</v>
      </c>
      <c r="C56" s="59" t="s">
        <v>14</v>
      </c>
      <c r="D56" s="189">
        <v>933.21</v>
      </c>
      <c r="E56" s="305">
        <f>J56+L56</f>
        <v>1157.2750000000001</v>
      </c>
      <c r="F56" s="61">
        <f t="shared" si="6"/>
        <v>224.06500000000005</v>
      </c>
      <c r="G56" s="62">
        <f t="shared" si="7"/>
        <v>24.010137053824977</v>
      </c>
      <c r="H56" s="67"/>
      <c r="I56" s="225" t="s">
        <v>179</v>
      </c>
      <c r="J56" s="303">
        <v>419.20100000000002</v>
      </c>
      <c r="K56" s="230" t="s">
        <v>178</v>
      </c>
      <c r="L56" s="308">
        <v>738.07399999999996</v>
      </c>
      <c r="M56" s="228" t="s">
        <v>146</v>
      </c>
      <c r="N56" s="235">
        <f>J56+L56</f>
        <v>1157.2750000000001</v>
      </c>
      <c r="P56" s="245"/>
    </row>
    <row r="57" spans="1:38" ht="42" customHeight="1">
      <c r="A57" s="59" t="s">
        <v>76</v>
      </c>
      <c r="B57" s="60" t="s">
        <v>75</v>
      </c>
      <c r="C57" s="59" t="s">
        <v>14</v>
      </c>
      <c r="D57" s="189">
        <v>872.74</v>
      </c>
      <c r="E57" s="305">
        <f>J57+L57</f>
        <v>957.20699999999988</v>
      </c>
      <c r="F57" s="61">
        <f t="shared" si="6"/>
        <v>84.466999999999871</v>
      </c>
      <c r="G57" s="62">
        <f t="shared" si="7"/>
        <v>9.67836927378141</v>
      </c>
      <c r="H57" s="67"/>
      <c r="I57" s="253" t="s">
        <v>219</v>
      </c>
      <c r="J57" s="303">
        <v>319.98899999999998</v>
      </c>
      <c r="K57" s="253" t="s">
        <v>171</v>
      </c>
      <c r="L57" s="303">
        <v>637.21799999999996</v>
      </c>
      <c r="M57" s="228" t="s">
        <v>146</v>
      </c>
      <c r="N57" s="235">
        <f>J57+L57</f>
        <v>957.20699999999988</v>
      </c>
    </row>
    <row r="58" spans="1:38" ht="42" customHeight="1">
      <c r="A58" s="59" t="s">
        <v>217</v>
      </c>
      <c r="B58" s="60" t="s">
        <v>44</v>
      </c>
      <c r="C58" s="59" t="s">
        <v>14</v>
      </c>
      <c r="D58" s="189"/>
      <c r="E58" s="305">
        <f>J58+L58+N58</f>
        <v>174.65</v>
      </c>
      <c r="F58" s="61"/>
      <c r="G58" s="62"/>
      <c r="H58" s="67"/>
      <c r="I58" s="225" t="s">
        <v>235</v>
      </c>
      <c r="J58" s="300">
        <v>48.9</v>
      </c>
      <c r="K58" s="244" t="s">
        <v>237</v>
      </c>
      <c r="L58" s="226">
        <v>50</v>
      </c>
      <c r="M58" s="298" t="s">
        <v>238</v>
      </c>
      <c r="N58" s="235">
        <v>75.75</v>
      </c>
    </row>
    <row r="59" spans="1:38" ht="39" customHeight="1">
      <c r="A59" s="59" t="s">
        <v>233</v>
      </c>
      <c r="B59" s="60" t="s">
        <v>49</v>
      </c>
      <c r="C59" s="59" t="s">
        <v>14</v>
      </c>
      <c r="D59" s="189">
        <v>1050.53</v>
      </c>
      <c r="E59" s="305">
        <f>J59+L59+N59</f>
        <v>297.54899999999998</v>
      </c>
      <c r="F59" s="61">
        <f t="shared" si="6"/>
        <v>-752.98099999999999</v>
      </c>
      <c r="G59" s="62">
        <f t="shared" si="7"/>
        <v>-71.676296726414293</v>
      </c>
      <c r="H59" s="67"/>
      <c r="I59" s="225" t="s">
        <v>158</v>
      </c>
      <c r="J59" s="300">
        <v>3.0750000000000002</v>
      </c>
      <c r="K59" s="244" t="s">
        <v>172</v>
      </c>
      <c r="L59" s="300">
        <v>282.71199999999999</v>
      </c>
      <c r="M59" s="244" t="s">
        <v>159</v>
      </c>
      <c r="N59" s="226">
        <v>11.762</v>
      </c>
      <c r="O59" s="228" t="s">
        <v>146</v>
      </c>
      <c r="P59" s="243">
        <f>J59+L59+N59</f>
        <v>297.54899999999998</v>
      </c>
      <c r="S59" s="257"/>
      <c r="T59" s="257"/>
    </row>
    <row r="60" spans="1:38" s="56" customFormat="1" ht="46.9" customHeight="1">
      <c r="A60" s="50" t="s">
        <v>77</v>
      </c>
      <c r="B60" s="51" t="s">
        <v>78</v>
      </c>
      <c r="C60" s="50" t="s">
        <v>14</v>
      </c>
      <c r="D60" s="188">
        <f t="shared" ref="D60" si="8">SUM(D61:D65)</f>
        <v>6806.41</v>
      </c>
      <c r="E60" s="307">
        <f>SUM(E61:E65)</f>
        <v>5755.0360000000001</v>
      </c>
      <c r="F60" s="53">
        <f t="shared" ref="F60" si="9">SUM(F61:F65)</f>
        <v>-1051.3739999999993</v>
      </c>
      <c r="G60" s="54">
        <f t="shared" si="7"/>
        <v>-15.446821452131143</v>
      </c>
      <c r="H60" s="71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162"/>
      <c r="V60" s="162"/>
      <c r="W60" s="171"/>
      <c r="X60" s="171"/>
      <c r="Y60" s="171"/>
      <c r="Z60" s="171"/>
      <c r="AA60" s="171"/>
    </row>
    <row r="61" spans="1:38" ht="45.75" customHeight="1">
      <c r="A61" s="59" t="s">
        <v>79</v>
      </c>
      <c r="B61" s="60" t="s">
        <v>80</v>
      </c>
      <c r="C61" s="59" t="s">
        <v>14</v>
      </c>
      <c r="D61" s="189">
        <v>1965.61</v>
      </c>
      <c r="E61" s="305">
        <f>J61+L61</f>
        <v>1546.367</v>
      </c>
      <c r="F61" s="61">
        <f t="shared" ref="F61:F81" si="10">E61-D61</f>
        <v>-419.24299999999994</v>
      </c>
      <c r="G61" s="62">
        <f t="shared" si="7"/>
        <v>-21.328900443119437</v>
      </c>
      <c r="H61" s="67"/>
      <c r="I61" s="225" t="s">
        <v>173</v>
      </c>
      <c r="J61" s="303">
        <f>437.276+34.339</f>
        <v>471.61500000000001</v>
      </c>
      <c r="K61" s="230" t="s">
        <v>174</v>
      </c>
      <c r="L61" s="308">
        <f>934.779+139.973</f>
        <v>1074.752</v>
      </c>
      <c r="M61" s="228" t="s">
        <v>146</v>
      </c>
      <c r="N61" s="235">
        <f>J61+L61</f>
        <v>1546.367</v>
      </c>
      <c r="W61" s="154"/>
      <c r="X61" s="154"/>
      <c r="Y61" s="154"/>
      <c r="Z61" s="154"/>
      <c r="AA61" s="154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</row>
    <row r="62" spans="1:38" ht="28.5" customHeight="1">
      <c r="A62" s="59" t="s">
        <v>81</v>
      </c>
      <c r="B62" s="60" t="s">
        <v>82</v>
      </c>
      <c r="C62" s="59" t="s">
        <v>14</v>
      </c>
      <c r="D62" s="189">
        <v>246.05</v>
      </c>
      <c r="E62" s="305">
        <f>J62+L62+N62</f>
        <v>124.119</v>
      </c>
      <c r="F62" s="61">
        <f t="shared" si="10"/>
        <v>-121.93100000000001</v>
      </c>
      <c r="G62" s="62">
        <f t="shared" si="7"/>
        <v>-49.555374923795981</v>
      </c>
      <c r="H62" s="67"/>
      <c r="I62" s="225" t="s">
        <v>206</v>
      </c>
      <c r="J62" s="300">
        <v>110.625</v>
      </c>
      <c r="K62" s="230" t="s">
        <v>225</v>
      </c>
      <c r="L62" s="301">
        <v>8.1370000000000005</v>
      </c>
      <c r="M62" s="230" t="s">
        <v>184</v>
      </c>
      <c r="N62" s="301">
        <v>5.3570000000000002</v>
      </c>
      <c r="O62" s="228" t="s">
        <v>146</v>
      </c>
      <c r="P62" s="235">
        <f>J62+L62+N62</f>
        <v>124.119</v>
      </c>
    </row>
    <row r="63" spans="1:38" ht="28.5" hidden="1" customHeight="1">
      <c r="A63" s="59" t="s">
        <v>83</v>
      </c>
      <c r="B63" s="60" t="s">
        <v>84</v>
      </c>
      <c r="C63" s="59" t="s">
        <v>14</v>
      </c>
      <c r="D63" s="189"/>
      <c r="E63" s="305"/>
      <c r="F63" s="61">
        <f t="shared" si="10"/>
        <v>0</v>
      </c>
      <c r="G63" s="62"/>
      <c r="H63" s="67"/>
      <c r="M63" s="228" t="s">
        <v>146</v>
      </c>
      <c r="N63" s="235">
        <f>J63+L63</f>
        <v>0</v>
      </c>
    </row>
    <row r="64" spans="1:38" ht="13.5" hidden="1" customHeight="1">
      <c r="A64" s="59" t="s">
        <v>85</v>
      </c>
      <c r="B64" s="60" t="s">
        <v>86</v>
      </c>
      <c r="C64" s="59" t="s">
        <v>14</v>
      </c>
      <c r="D64" s="189"/>
      <c r="E64" s="305"/>
      <c r="F64" s="61">
        <f t="shared" si="10"/>
        <v>0</v>
      </c>
      <c r="G64" s="62"/>
      <c r="H64" s="67"/>
      <c r="I64" s="225" t="s">
        <v>181</v>
      </c>
      <c r="J64" s="226"/>
      <c r="K64" s="225" t="s">
        <v>182</v>
      </c>
      <c r="L64" s="258"/>
      <c r="M64" s="225" t="s">
        <v>195</v>
      </c>
      <c r="N64" s="231">
        <v>114.843</v>
      </c>
      <c r="O64" s="228" t="s">
        <v>146</v>
      </c>
      <c r="P64" s="235">
        <f>J64+L64+N64</f>
        <v>114.843</v>
      </c>
      <c r="W64" s="154"/>
      <c r="X64" s="154"/>
    </row>
    <row r="65" spans="1:27" ht="28.5" customHeight="1">
      <c r="A65" s="59" t="s">
        <v>83</v>
      </c>
      <c r="B65" s="60" t="s">
        <v>87</v>
      </c>
      <c r="C65" s="59" t="s">
        <v>14</v>
      </c>
      <c r="D65" s="189">
        <v>4594.75</v>
      </c>
      <c r="E65" s="305">
        <f>SUM(E66:E77)</f>
        <v>4084.5500000000006</v>
      </c>
      <c r="F65" s="61">
        <f t="shared" si="10"/>
        <v>-510.19999999999936</v>
      </c>
      <c r="G65" s="62">
        <f>F65/D65*100</f>
        <v>-11.103977365471449</v>
      </c>
      <c r="H65" s="67"/>
    </row>
    <row r="66" spans="1:27" ht="42.75" customHeight="1">
      <c r="A66" s="78" t="s">
        <v>2</v>
      </c>
      <c r="B66" s="68" t="str">
        <f>Расшифровка!B11</f>
        <v>Подготовка и повышение квалификации кадров</v>
      </c>
      <c r="C66" s="59" t="s">
        <v>14</v>
      </c>
      <c r="D66" s="189"/>
      <c r="E66" s="313">
        <f>Расшифровка!C11</f>
        <v>56.756</v>
      </c>
      <c r="F66" s="69">
        <f t="shared" si="10"/>
        <v>56.756</v>
      </c>
      <c r="G66" s="62"/>
      <c r="H66" s="72"/>
      <c r="I66" s="225" t="s">
        <v>220</v>
      </c>
      <c r="J66" s="226"/>
      <c r="K66" s="230" t="s">
        <v>221</v>
      </c>
      <c r="L66" s="231"/>
      <c r="M66" s="228" t="s">
        <v>146</v>
      </c>
      <c r="N66" s="235">
        <f>J66+L66</f>
        <v>0</v>
      </c>
    </row>
    <row r="67" spans="1:27" ht="28.5" customHeight="1">
      <c r="A67" s="78" t="s">
        <v>26</v>
      </c>
      <c r="B67" s="68" t="str">
        <f>Расшифровка!B12</f>
        <v>Почтовые услуги</v>
      </c>
      <c r="C67" s="59" t="s">
        <v>14</v>
      </c>
      <c r="D67" s="189"/>
      <c r="E67" s="313">
        <f>Расшифровка!C12</f>
        <v>72.813000000000002</v>
      </c>
      <c r="F67" s="69">
        <f t="shared" si="10"/>
        <v>72.813000000000002</v>
      </c>
      <c r="G67" s="62"/>
      <c r="H67" s="72"/>
      <c r="I67" s="259"/>
      <c r="J67" s="250"/>
      <c r="K67" s="237"/>
      <c r="L67" s="248"/>
      <c r="M67" s="249"/>
      <c r="N67" s="251"/>
    </row>
    <row r="68" spans="1:27" ht="38.25" customHeight="1">
      <c r="A68" s="78" t="s">
        <v>0</v>
      </c>
      <c r="B68" s="68" t="str">
        <f>Расшифровка!B13</f>
        <v>Членские взносы на содержание Ассоциацию "Водное хозяйство РК"</v>
      </c>
      <c r="C68" s="59" t="s">
        <v>14</v>
      </c>
      <c r="D68" s="189"/>
      <c r="E68" s="313">
        <f>Расшифровка!C13</f>
        <v>210</v>
      </c>
      <c r="F68" s="69">
        <f t="shared" si="10"/>
        <v>210</v>
      </c>
      <c r="G68" s="62"/>
      <c r="H68" s="72"/>
      <c r="I68" s="259"/>
      <c r="J68" s="250"/>
      <c r="K68" s="259"/>
      <c r="L68" s="248"/>
      <c r="M68" s="249"/>
      <c r="N68" s="251"/>
    </row>
    <row r="69" spans="1:27" ht="22.5" customHeight="1">
      <c r="A69" s="78" t="s">
        <v>3</v>
      </c>
      <c r="B69" s="68" t="str">
        <f>Расшифровка!B14</f>
        <v>Штраф и пения</v>
      </c>
      <c r="C69" s="59" t="s">
        <v>14</v>
      </c>
      <c r="D69" s="189"/>
      <c r="E69" s="313">
        <f>Расшифровка!C14</f>
        <v>0</v>
      </c>
      <c r="F69" s="69">
        <f t="shared" si="10"/>
        <v>0</v>
      </c>
      <c r="G69" s="62"/>
      <c r="H69" s="72"/>
    </row>
    <row r="70" spans="1:27" ht="28.5" customHeight="1">
      <c r="A70" s="78" t="s">
        <v>1</v>
      </c>
      <c r="B70" s="68" t="str">
        <f>Расшифровка!B15</f>
        <v>Взносы на локальный профсоюз 0,3%</v>
      </c>
      <c r="C70" s="59" t="s">
        <v>14</v>
      </c>
      <c r="D70" s="189"/>
      <c r="E70" s="313">
        <f>Расшифровка!C15</f>
        <v>0</v>
      </c>
      <c r="F70" s="69">
        <f t="shared" si="10"/>
        <v>0</v>
      </c>
      <c r="G70" s="62"/>
      <c r="H70" s="72"/>
    </row>
    <row r="71" spans="1:27" ht="28.5" customHeight="1">
      <c r="A71" s="78" t="s">
        <v>10</v>
      </c>
      <c r="B71" s="68" t="str">
        <f>Расшифровка!B16</f>
        <v>Госпошлина</v>
      </c>
      <c r="C71" s="59"/>
      <c r="D71" s="189"/>
      <c r="E71" s="313">
        <f>Расшифровка!C16</f>
        <v>104.26900000000001</v>
      </c>
      <c r="F71" s="69">
        <f t="shared" si="10"/>
        <v>104.26900000000001</v>
      </c>
      <c r="G71" s="62"/>
      <c r="H71" s="72"/>
      <c r="I71" s="259"/>
      <c r="J71" s="250"/>
      <c r="K71" s="260"/>
      <c r="L71" s="250"/>
      <c r="M71" s="249"/>
      <c r="N71" s="251"/>
    </row>
    <row r="72" spans="1:27" ht="25.5" customHeight="1">
      <c r="A72" s="78" t="s">
        <v>11</v>
      </c>
      <c r="B72" s="68" t="str">
        <f>Расшифровка!B17</f>
        <v>Обслуживание СЭД</v>
      </c>
      <c r="C72" s="59" t="s">
        <v>14</v>
      </c>
      <c r="D72" s="189"/>
      <c r="E72" s="313">
        <f>Расшифровка!C17</f>
        <v>405.358</v>
      </c>
      <c r="F72" s="69">
        <f t="shared" si="10"/>
        <v>405.358</v>
      </c>
      <c r="G72" s="62"/>
      <c r="H72" s="67"/>
    </row>
    <row r="73" spans="1:27" ht="25.5" customHeight="1">
      <c r="A73" s="78" t="s">
        <v>77</v>
      </c>
      <c r="B73" s="68" t="str">
        <f>Расшифровка!B18</f>
        <v>Материальная помощь</v>
      </c>
      <c r="C73" s="59" t="s">
        <v>14</v>
      </c>
      <c r="D73" s="189"/>
      <c r="E73" s="313">
        <f>Расшифровка!C18</f>
        <v>3084.402</v>
      </c>
      <c r="F73" s="69">
        <f t="shared" si="10"/>
        <v>3084.402</v>
      </c>
      <c r="G73" s="62"/>
      <c r="H73" s="67"/>
    </row>
    <row r="74" spans="1:27" ht="33.75" customHeight="1">
      <c r="A74" s="78" t="s">
        <v>136</v>
      </c>
      <c r="B74" s="68" t="str">
        <f>Расшифровка!B19</f>
        <v xml:space="preserve">Усл по перерегистрация тех.документации </v>
      </c>
      <c r="C74" s="59" t="s">
        <v>14</v>
      </c>
      <c r="D74" s="189"/>
      <c r="E74" s="313">
        <f>Расшифровка!C19</f>
        <v>10.01</v>
      </c>
      <c r="F74" s="69">
        <f t="shared" si="10"/>
        <v>10.01</v>
      </c>
      <c r="G74" s="62"/>
      <c r="H74" s="67"/>
    </row>
    <row r="75" spans="1:27" ht="33.75" customHeight="1">
      <c r="A75" s="78" t="s">
        <v>218</v>
      </c>
      <c r="B75" s="68" t="s">
        <v>239</v>
      </c>
      <c r="C75" s="59" t="s">
        <v>14</v>
      </c>
      <c r="D75" s="189"/>
      <c r="E75" s="313">
        <v>25.675000000000001</v>
      </c>
      <c r="F75" s="69"/>
      <c r="G75" s="62"/>
      <c r="H75" s="67"/>
    </row>
    <row r="76" spans="1:27" ht="33.75" customHeight="1">
      <c r="A76" s="78" t="s">
        <v>246</v>
      </c>
      <c r="B76" s="12" t="s">
        <v>245</v>
      </c>
      <c r="C76" s="59" t="s">
        <v>14</v>
      </c>
      <c r="D76" s="189"/>
      <c r="E76" s="313">
        <f>Расшифровка!C20</f>
        <v>31.751000000000001</v>
      </c>
      <c r="F76" s="69"/>
      <c r="G76" s="62"/>
      <c r="H76" s="67"/>
    </row>
    <row r="77" spans="1:27" ht="25.5" customHeight="1">
      <c r="A77" s="78" t="s">
        <v>247</v>
      </c>
      <c r="B77" s="68" t="str">
        <f>Расшифровка!B21</f>
        <v>Аудиторские услуги</v>
      </c>
      <c r="C77" s="59" t="s">
        <v>14</v>
      </c>
      <c r="D77" s="189"/>
      <c r="E77" s="313">
        <f>Расшифровка!C21</f>
        <v>83.516000000000005</v>
      </c>
      <c r="F77" s="69">
        <f t="shared" si="10"/>
        <v>83.516000000000005</v>
      </c>
      <c r="G77" s="62"/>
      <c r="H77" s="67"/>
      <c r="J77" s="261"/>
    </row>
    <row r="78" spans="1:27" s="56" customFormat="1" ht="42" customHeight="1">
      <c r="A78" s="50"/>
      <c r="B78" s="51" t="s">
        <v>139</v>
      </c>
      <c r="C78" s="50"/>
      <c r="D78" s="188">
        <v>104142.93</v>
      </c>
      <c r="E78" s="307"/>
      <c r="F78" s="53">
        <f t="shared" si="10"/>
        <v>-104142.93</v>
      </c>
      <c r="G78" s="54">
        <f>F78/D78*100</f>
        <v>-100</v>
      </c>
      <c r="H78" s="55"/>
      <c r="I78" s="254">
        <v>294051.098</v>
      </c>
      <c r="J78" s="299">
        <f>I78-E79</f>
        <v>-329965.57200000004</v>
      </c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162"/>
      <c r="V78" s="162"/>
      <c r="W78" s="171"/>
      <c r="X78" s="171"/>
      <c r="Y78" s="171"/>
      <c r="Z78" s="171"/>
      <c r="AA78" s="171"/>
    </row>
    <row r="79" spans="1:27" s="56" customFormat="1" ht="42" customHeight="1">
      <c r="A79" s="50" t="s">
        <v>88</v>
      </c>
      <c r="B79" s="51" t="s">
        <v>89</v>
      </c>
      <c r="C79" s="50" t="s">
        <v>14</v>
      </c>
      <c r="D79" s="188">
        <f>D10+D43</f>
        <v>806877.49</v>
      </c>
      <c r="E79" s="307">
        <f>E10+E43</f>
        <v>624016.67000000004</v>
      </c>
      <c r="F79" s="53">
        <f t="shared" si="10"/>
        <v>-182860.81999999995</v>
      </c>
      <c r="G79" s="54">
        <f>F79/D79*100</f>
        <v>-22.662773750200905</v>
      </c>
      <c r="H79" s="71"/>
      <c r="I79" s="252"/>
      <c r="J79" s="25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162"/>
      <c r="V79" s="162"/>
      <c r="W79" s="171"/>
      <c r="X79" s="171"/>
      <c r="Y79" s="171"/>
      <c r="Z79" s="171"/>
      <c r="AA79" s="171"/>
    </row>
    <row r="80" spans="1:27" s="76" customFormat="1" ht="42" hidden="1" customHeight="1">
      <c r="A80" s="73" t="s">
        <v>88</v>
      </c>
      <c r="B80" s="74" t="s">
        <v>89</v>
      </c>
      <c r="C80" s="73" t="s">
        <v>14</v>
      </c>
      <c r="D80" s="190">
        <f>D79</f>
        <v>806877.49</v>
      </c>
      <c r="E80" s="326">
        <f>E79</f>
        <v>624016.67000000004</v>
      </c>
      <c r="F80" s="53">
        <f t="shared" si="10"/>
        <v>-182860.81999999995</v>
      </c>
      <c r="G80" s="54">
        <f>F80/D80*100</f>
        <v>-22.662773750200905</v>
      </c>
      <c r="H80" s="75"/>
      <c r="I80" s="245"/>
      <c r="J80" s="24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173"/>
      <c r="V80" s="173"/>
      <c r="W80" s="174"/>
      <c r="X80" s="174"/>
      <c r="Y80" s="174"/>
      <c r="Z80" s="174"/>
      <c r="AA80" s="174"/>
    </row>
    <row r="81" spans="1:27" s="152" customFormat="1" ht="42" customHeight="1">
      <c r="A81" s="149" t="s">
        <v>90</v>
      </c>
      <c r="B81" s="150" t="s">
        <v>91</v>
      </c>
      <c r="C81" s="149" t="s">
        <v>14</v>
      </c>
      <c r="D81" s="147">
        <f>D83-D79</f>
        <v>128119.92000000004</v>
      </c>
      <c r="E81" s="327">
        <f>E83-E79</f>
        <v>-13398.279000000097</v>
      </c>
      <c r="F81" s="147">
        <f t="shared" si="10"/>
        <v>-141518.19900000014</v>
      </c>
      <c r="G81" s="148">
        <f>F81/D81*100</f>
        <v>-110.45760799725764</v>
      </c>
      <c r="H81" s="151"/>
      <c r="I81" s="295"/>
      <c r="J81" s="295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7"/>
      <c r="V81" s="297"/>
    </row>
    <row r="82" spans="1:27" s="56" customFormat="1" ht="51" customHeight="1">
      <c r="A82" s="50"/>
      <c r="B82" s="51" t="s">
        <v>214</v>
      </c>
      <c r="C82" s="50"/>
      <c r="D82" s="191">
        <v>63707.040000000001</v>
      </c>
      <c r="E82" s="328"/>
      <c r="F82" s="53"/>
      <c r="G82" s="54"/>
      <c r="H82" s="77"/>
      <c r="I82" s="252"/>
      <c r="J82" s="25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162"/>
      <c r="V82" s="162"/>
      <c r="W82" s="171"/>
      <c r="X82" s="171"/>
      <c r="Y82" s="171"/>
      <c r="Z82" s="171"/>
      <c r="AA82" s="171"/>
    </row>
    <row r="83" spans="1:27" s="56" customFormat="1" ht="42" customHeight="1">
      <c r="A83" s="50" t="s">
        <v>92</v>
      </c>
      <c r="B83" s="51" t="s">
        <v>93</v>
      </c>
      <c r="C83" s="50" t="s">
        <v>14</v>
      </c>
      <c r="D83" s="191">
        <f>D84</f>
        <v>934997.41</v>
      </c>
      <c r="E83" s="328">
        <f>SUM(E84:E85)</f>
        <v>610618.39099999995</v>
      </c>
      <c r="F83" s="53">
        <f>E83-D83</f>
        <v>-324379.01900000009</v>
      </c>
      <c r="G83" s="54">
        <f>F83/D83*100</f>
        <v>-34.693039310130288</v>
      </c>
      <c r="H83" s="77"/>
      <c r="I83" s="252"/>
      <c r="J83" s="25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162"/>
      <c r="V83" s="162"/>
      <c r="W83" s="171"/>
      <c r="X83" s="171"/>
      <c r="Y83" s="171"/>
      <c r="Z83" s="171"/>
      <c r="AA83" s="171"/>
    </row>
    <row r="84" spans="1:27" s="82" customFormat="1" ht="31.5" customHeight="1">
      <c r="A84" s="78"/>
      <c r="B84" s="79" t="s">
        <v>97</v>
      </c>
      <c r="C84" s="80"/>
      <c r="D84" s="192">
        <v>934997.41</v>
      </c>
      <c r="E84" s="329">
        <v>610618.39099999995</v>
      </c>
      <c r="F84" s="69">
        <f>E84-D84</f>
        <v>-324379.01900000009</v>
      </c>
      <c r="G84" s="62">
        <f>F84/D84*100</f>
        <v>-34.693039310130288</v>
      </c>
      <c r="H84" s="81"/>
      <c r="I84" s="245"/>
      <c r="J84" s="245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160"/>
      <c r="V84" s="160"/>
      <c r="W84" s="175"/>
      <c r="X84" s="175"/>
      <c r="Y84" s="175"/>
      <c r="Z84" s="175"/>
      <c r="AA84" s="175"/>
    </row>
    <row r="85" spans="1:27" s="85" customFormat="1" ht="42" hidden="1" customHeight="1">
      <c r="A85" s="83"/>
      <c r="B85" s="79" t="s">
        <v>98</v>
      </c>
      <c r="C85" s="80"/>
      <c r="D85" s="192"/>
      <c r="E85" s="329"/>
      <c r="F85" s="69">
        <f>E85-D85</f>
        <v>0</v>
      </c>
      <c r="G85" s="62"/>
      <c r="H85" s="84"/>
      <c r="I85" s="262"/>
      <c r="J85" s="262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155"/>
      <c r="V85" s="155"/>
      <c r="W85" s="176"/>
      <c r="X85" s="176"/>
      <c r="Y85" s="176"/>
      <c r="Z85" s="176"/>
      <c r="AA85" s="176"/>
    </row>
    <row r="86" spans="1:27" s="56" customFormat="1" ht="42" customHeight="1">
      <c r="A86" s="50" t="s">
        <v>94</v>
      </c>
      <c r="B86" s="86" t="s">
        <v>95</v>
      </c>
      <c r="C86" s="50" t="s">
        <v>96</v>
      </c>
      <c r="D86" s="193">
        <f>D87</f>
        <v>25349.69</v>
      </c>
      <c r="E86" s="328">
        <f>SUM(E87:E88)</f>
        <v>16755.198279</v>
      </c>
      <c r="F86" s="183">
        <f t="shared" ref="F86" si="11">SUM(F87:F88)</f>
        <v>-8594.4917209999985</v>
      </c>
      <c r="G86" s="54">
        <f>F86/D86*100</f>
        <v>-33.903735000309666</v>
      </c>
      <c r="H86" s="77"/>
      <c r="I86" s="263"/>
      <c r="J86" s="263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162"/>
      <c r="V86" s="162"/>
      <c r="W86" s="171"/>
      <c r="X86" s="171"/>
      <c r="Y86" s="171"/>
      <c r="Z86" s="171"/>
      <c r="AA86" s="171"/>
    </row>
    <row r="87" spans="1:27" s="82" customFormat="1" ht="30" customHeight="1">
      <c r="A87" s="78"/>
      <c r="B87" s="79" t="s">
        <v>97</v>
      </c>
      <c r="C87" s="80"/>
      <c r="D87" s="192">
        <v>25349.69</v>
      </c>
      <c r="E87" s="329">
        <v>16755.198279</v>
      </c>
      <c r="F87" s="69">
        <f>E87-D87</f>
        <v>-8594.4917209999985</v>
      </c>
      <c r="G87" s="62">
        <f>F87/D87*100</f>
        <v>-33.903735000309666</v>
      </c>
      <c r="H87" s="81"/>
      <c r="I87" s="262"/>
      <c r="J87" s="248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160"/>
      <c r="V87" s="160"/>
      <c r="W87" s="175"/>
      <c r="X87" s="175"/>
      <c r="Y87" s="175"/>
      <c r="Z87" s="175"/>
      <c r="AA87" s="175"/>
    </row>
    <row r="88" spans="1:27" s="85" customFormat="1" ht="42" hidden="1" customHeight="1">
      <c r="A88" s="83"/>
      <c r="B88" s="79" t="s">
        <v>98</v>
      </c>
      <c r="C88" s="80"/>
      <c r="D88" s="192"/>
      <c r="E88" s="329"/>
      <c r="F88" s="69">
        <f>E88-D88</f>
        <v>0</v>
      </c>
      <c r="G88" s="62"/>
      <c r="H88" s="84"/>
      <c r="I88" s="262"/>
      <c r="J88" s="262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155"/>
      <c r="V88" s="155"/>
      <c r="W88" s="176"/>
      <c r="X88" s="176"/>
      <c r="Y88" s="176"/>
      <c r="Z88" s="176"/>
      <c r="AA88" s="176"/>
    </row>
    <row r="89" spans="1:27" s="56" customFormat="1" ht="38.25" customHeight="1">
      <c r="A89" s="50"/>
      <c r="B89" s="86" t="s">
        <v>99</v>
      </c>
      <c r="C89" s="50" t="s">
        <v>100</v>
      </c>
      <c r="D89" s="193">
        <f t="shared" ref="D89" si="12">D83/D86</f>
        <v>36.883978068370858</v>
      </c>
      <c r="E89" s="330">
        <f>E83/E86</f>
        <v>36.443519248907599</v>
      </c>
      <c r="F89" s="87"/>
      <c r="G89" s="54"/>
      <c r="H89" s="71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162"/>
      <c r="V89" s="162"/>
      <c r="W89" s="171"/>
      <c r="X89" s="171"/>
      <c r="Y89" s="171"/>
      <c r="Z89" s="171"/>
      <c r="AA89" s="171"/>
    </row>
    <row r="90" spans="1:27" s="85" customFormat="1" ht="24" customHeight="1">
      <c r="A90" s="83"/>
      <c r="B90" s="79" t="s">
        <v>97</v>
      </c>
      <c r="C90" s="78"/>
      <c r="D90" s="192"/>
      <c r="E90" s="331">
        <f>E84/E87</f>
        <v>36.443519248907599</v>
      </c>
      <c r="F90" s="80"/>
      <c r="G90" s="62"/>
      <c r="H90" s="88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155"/>
      <c r="V90" s="155"/>
      <c r="W90" s="176"/>
      <c r="X90" s="176"/>
      <c r="Y90" s="176"/>
      <c r="Z90" s="176"/>
      <c r="AA90" s="176"/>
    </row>
    <row r="91" spans="1:27" s="85" customFormat="1" ht="0.75" customHeight="1">
      <c r="A91" s="83"/>
      <c r="B91" s="79" t="s">
        <v>200</v>
      </c>
      <c r="C91" s="83"/>
      <c r="D91" s="192"/>
      <c r="E91" s="331"/>
      <c r="F91" s="80"/>
      <c r="G91" s="62"/>
      <c r="H91" s="88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155"/>
      <c r="V91" s="155"/>
      <c r="W91" s="176"/>
      <c r="X91" s="176"/>
      <c r="Y91" s="176"/>
      <c r="Z91" s="176"/>
      <c r="AA91" s="176"/>
    </row>
    <row r="92" spans="1:27" s="92" customFormat="1" ht="34.5" customHeight="1">
      <c r="A92" s="360" t="s">
        <v>101</v>
      </c>
      <c r="B92" s="361" t="s">
        <v>102</v>
      </c>
      <c r="C92" s="89" t="s">
        <v>103</v>
      </c>
      <c r="D92" s="194"/>
      <c r="E92" s="332">
        <v>35</v>
      </c>
      <c r="F92" s="90">
        <f>D92-E92</f>
        <v>-35</v>
      </c>
      <c r="G92" s="54"/>
      <c r="H92" s="91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163"/>
      <c r="V92" s="163"/>
      <c r="W92" s="177"/>
      <c r="X92" s="177"/>
      <c r="Y92" s="177"/>
      <c r="Z92" s="177"/>
      <c r="AA92" s="177"/>
    </row>
    <row r="93" spans="1:27" s="92" customFormat="1" ht="34.5" customHeight="1">
      <c r="A93" s="360"/>
      <c r="B93" s="361"/>
      <c r="C93" s="89" t="s">
        <v>96</v>
      </c>
      <c r="D93" s="195"/>
      <c r="E93" s="333"/>
      <c r="F93" s="93">
        <f>E93-D93</f>
        <v>0</v>
      </c>
      <c r="G93" s="54"/>
      <c r="H93" s="91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163"/>
      <c r="V93" s="163"/>
      <c r="W93" s="177"/>
      <c r="X93" s="177"/>
      <c r="Y93" s="177"/>
      <c r="Z93" s="177"/>
      <c r="AA93" s="177"/>
    </row>
    <row r="94" spans="1:27" ht="20.25">
      <c r="A94" s="94"/>
      <c r="B94" s="95" t="s">
        <v>104</v>
      </c>
      <c r="C94" s="94"/>
      <c r="D94" s="196"/>
      <c r="E94" s="334"/>
      <c r="F94" s="96">
        <f>D94-E94</f>
        <v>0</v>
      </c>
      <c r="G94" s="62"/>
      <c r="H94" s="97"/>
    </row>
    <row r="95" spans="1:27" s="56" customFormat="1" ht="40.5">
      <c r="A95" s="50"/>
      <c r="B95" s="51" t="s">
        <v>105</v>
      </c>
      <c r="C95" s="50" t="s">
        <v>106</v>
      </c>
      <c r="D95" s="197">
        <f>D97+D98</f>
        <v>133</v>
      </c>
      <c r="E95" s="335">
        <f>E97+E98</f>
        <v>138</v>
      </c>
      <c r="F95" s="98">
        <f>D95-E95</f>
        <v>-5</v>
      </c>
      <c r="G95" s="54">
        <f>F95/D95*100</f>
        <v>-3.7593984962406015</v>
      </c>
      <c r="H95" s="99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162"/>
      <c r="V95" s="162"/>
      <c r="W95" s="171"/>
      <c r="X95" s="171"/>
      <c r="Y95" s="171"/>
      <c r="Z95" s="171"/>
      <c r="AA95" s="171"/>
    </row>
    <row r="96" spans="1:27" ht="20.25">
      <c r="A96" s="100"/>
      <c r="B96" s="101" t="s">
        <v>107</v>
      </c>
      <c r="C96" s="100"/>
      <c r="D96" s="198"/>
      <c r="E96" s="336"/>
      <c r="F96" s="102"/>
      <c r="G96" s="62"/>
      <c r="H96" s="97"/>
    </row>
    <row r="97" spans="1:27" ht="20.25">
      <c r="A97" s="103"/>
      <c r="B97" s="103" t="s">
        <v>108</v>
      </c>
      <c r="C97" s="104" t="s">
        <v>106</v>
      </c>
      <c r="D97" s="196">
        <v>122</v>
      </c>
      <c r="E97" s="337">
        <v>127</v>
      </c>
      <c r="F97" s="96">
        <f>D97-E97</f>
        <v>-5</v>
      </c>
      <c r="G97" s="62">
        <f>F97/D97*100</f>
        <v>-4.0983606557377046</v>
      </c>
      <c r="H97" s="97"/>
    </row>
    <row r="98" spans="1:27" ht="20.25">
      <c r="A98" s="59"/>
      <c r="B98" s="60" t="s">
        <v>109</v>
      </c>
      <c r="C98" s="104" t="s">
        <v>106</v>
      </c>
      <c r="D98" s="196">
        <v>11</v>
      </c>
      <c r="E98" s="337">
        <v>11</v>
      </c>
      <c r="F98" s="96">
        <f>D98-E98</f>
        <v>0</v>
      </c>
      <c r="G98" s="62">
        <f>F98/D98*100</f>
        <v>0</v>
      </c>
      <c r="H98" s="97"/>
    </row>
    <row r="99" spans="1:27" s="56" customFormat="1" ht="20.25">
      <c r="A99" s="105"/>
      <c r="B99" s="105" t="s">
        <v>110</v>
      </c>
      <c r="C99" s="50" t="s">
        <v>111</v>
      </c>
      <c r="D99" s="199">
        <f>(D19+D46)/12/D95*1000</f>
        <v>221554.34210526315</v>
      </c>
      <c r="E99" s="338">
        <f>(E19+E46)/11/E95*1000</f>
        <v>218021.4696969697</v>
      </c>
      <c r="F99" s="93">
        <f>E99-D99</f>
        <v>-3532.8724082934496</v>
      </c>
      <c r="G99" s="54">
        <f>F99/D99*100</f>
        <v>-1.5945850461440918</v>
      </c>
      <c r="H99" s="106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162"/>
      <c r="V99" s="162"/>
      <c r="W99" s="171"/>
      <c r="X99" s="171"/>
      <c r="Y99" s="171"/>
      <c r="Z99" s="171"/>
      <c r="AA99" s="171"/>
    </row>
    <row r="100" spans="1:27" ht="20.25">
      <c r="A100" s="83"/>
      <c r="B100" s="101" t="s">
        <v>107</v>
      </c>
      <c r="C100" s="83"/>
      <c r="D100" s="200"/>
      <c r="E100" s="334"/>
      <c r="F100" s="107"/>
      <c r="G100" s="62"/>
      <c r="H100" s="108"/>
    </row>
    <row r="101" spans="1:27" ht="20.25">
      <c r="A101" s="59"/>
      <c r="B101" s="103" t="s">
        <v>108</v>
      </c>
      <c r="C101" s="59" t="s">
        <v>111</v>
      </c>
      <c r="D101" s="201">
        <f>D19/12/D97*1000</f>
        <v>213042.15846994531</v>
      </c>
      <c r="E101" s="339">
        <f>E19/11/E97*1000</f>
        <v>209074.21975662131</v>
      </c>
      <c r="F101" s="61">
        <f>E101-D101</f>
        <v>-3967.9387133239943</v>
      </c>
      <c r="G101" s="62">
        <f>F101/D101*100</f>
        <v>-1.8625133831826846</v>
      </c>
      <c r="H101" s="97"/>
    </row>
    <row r="102" spans="1:27" ht="20.25">
      <c r="A102" s="59"/>
      <c r="B102" s="60" t="s">
        <v>109</v>
      </c>
      <c r="C102" s="59" t="s">
        <v>111</v>
      </c>
      <c r="D102" s="201">
        <f>D46/12/D98*1000</f>
        <v>315962.19696969702</v>
      </c>
      <c r="E102" s="339">
        <f>E46/11/E98*1000</f>
        <v>321321.53719008266</v>
      </c>
      <c r="F102" s="61">
        <f>E102-D102</f>
        <v>5359.3402203856385</v>
      </c>
      <c r="G102" s="62">
        <f>F102/D102*100</f>
        <v>1.6961966563676087</v>
      </c>
      <c r="H102" s="97"/>
    </row>
    <row r="103" spans="1:27" s="109" customFormat="1" ht="12.95" customHeight="1">
      <c r="D103" s="202"/>
      <c r="E103" s="340"/>
      <c r="F103" s="110"/>
      <c r="G103" s="111"/>
      <c r="H103" s="112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164"/>
      <c r="V103" s="164"/>
      <c r="W103" s="178"/>
      <c r="X103" s="178"/>
      <c r="Y103" s="178"/>
      <c r="Z103" s="178"/>
      <c r="AA103" s="178"/>
    </row>
    <row r="104" spans="1:27" s="35" customFormat="1" ht="50.25" hidden="1" customHeight="1">
      <c r="A104" s="113"/>
      <c r="B104" s="114" t="s">
        <v>112</v>
      </c>
      <c r="C104" s="353" t="s">
        <v>203</v>
      </c>
      <c r="D104" s="353"/>
      <c r="E104" s="353"/>
      <c r="F104" s="353"/>
      <c r="G104" s="353"/>
      <c r="H104" s="353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155"/>
      <c r="V104" s="155"/>
      <c r="W104" s="156"/>
      <c r="X104" s="156"/>
      <c r="Y104" s="156"/>
      <c r="Z104" s="156"/>
      <c r="AA104" s="156"/>
    </row>
    <row r="105" spans="1:27" s="35" customFormat="1" ht="20.25" hidden="1" customHeight="1">
      <c r="A105" s="113"/>
      <c r="B105" s="115"/>
      <c r="C105" s="113"/>
      <c r="D105" s="203"/>
      <c r="E105" s="341"/>
      <c r="F105" s="116"/>
      <c r="G105" s="117"/>
      <c r="H105" s="34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155"/>
      <c r="V105" s="155"/>
      <c r="W105" s="156"/>
      <c r="X105" s="156"/>
      <c r="Y105" s="156"/>
      <c r="Z105" s="156"/>
      <c r="AA105" s="156"/>
    </row>
    <row r="106" spans="1:27" s="35" customFormat="1" ht="20.25" hidden="1" customHeight="1">
      <c r="A106" s="113"/>
      <c r="B106" s="114" t="s">
        <v>113</v>
      </c>
      <c r="C106" s="354" t="s">
        <v>114</v>
      </c>
      <c r="D106" s="354"/>
      <c r="E106" s="354"/>
      <c r="F106" s="354"/>
      <c r="G106" s="354"/>
      <c r="H106" s="354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155"/>
      <c r="V106" s="155"/>
      <c r="W106" s="156"/>
      <c r="X106" s="156"/>
      <c r="Y106" s="156"/>
      <c r="Z106" s="156"/>
      <c r="AA106" s="156"/>
    </row>
    <row r="107" spans="1:27" s="35" customFormat="1" ht="20.25" hidden="1" customHeight="1">
      <c r="A107" s="113"/>
      <c r="B107" s="114"/>
      <c r="C107" s="118"/>
      <c r="D107" s="204"/>
      <c r="E107" s="342"/>
      <c r="F107" s="119"/>
      <c r="G107" s="120"/>
      <c r="H107" s="119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155"/>
      <c r="V107" s="155"/>
      <c r="W107" s="156"/>
      <c r="X107" s="156"/>
      <c r="Y107" s="156"/>
      <c r="Z107" s="156"/>
      <c r="AA107" s="156"/>
    </row>
    <row r="108" spans="1:27" s="35" customFormat="1" ht="20.25" hidden="1" customHeight="1">
      <c r="A108" s="113"/>
      <c r="B108" s="114" t="s">
        <v>115</v>
      </c>
      <c r="C108" s="354" t="s">
        <v>116</v>
      </c>
      <c r="D108" s="354"/>
      <c r="E108" s="354"/>
      <c r="F108" s="354"/>
      <c r="G108" s="354"/>
      <c r="H108" s="354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155"/>
      <c r="V108" s="155"/>
      <c r="W108" s="156"/>
      <c r="X108" s="156"/>
      <c r="Y108" s="156"/>
      <c r="Z108" s="156"/>
      <c r="AA108" s="156"/>
    </row>
    <row r="109" spans="1:27" s="35" customFormat="1" ht="20.25" hidden="1" customHeight="1">
      <c r="A109" s="113"/>
      <c r="B109" s="114"/>
      <c r="C109" s="118"/>
      <c r="D109" s="204"/>
      <c r="E109" s="342"/>
      <c r="F109" s="119"/>
      <c r="G109" s="120"/>
      <c r="H109" s="119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155"/>
      <c r="V109" s="155"/>
      <c r="W109" s="156"/>
      <c r="X109" s="156"/>
      <c r="Y109" s="156"/>
      <c r="Z109" s="156"/>
      <c r="AA109" s="156"/>
    </row>
    <row r="110" spans="1:27" s="35" customFormat="1" ht="20.25" hidden="1" customHeight="1">
      <c r="A110" s="113"/>
      <c r="B110" s="114" t="s">
        <v>117</v>
      </c>
      <c r="C110" s="355" t="s">
        <v>118</v>
      </c>
      <c r="D110" s="356"/>
      <c r="E110" s="356"/>
      <c r="F110" s="356"/>
      <c r="G110" s="356"/>
      <c r="H110" s="356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155"/>
      <c r="V110" s="155"/>
      <c r="W110" s="156"/>
      <c r="X110" s="156"/>
      <c r="Y110" s="156"/>
      <c r="Z110" s="156"/>
      <c r="AA110" s="156"/>
    </row>
    <row r="111" spans="1:27" s="35" customFormat="1" ht="20.25" hidden="1" customHeight="1">
      <c r="A111" s="113"/>
      <c r="B111" s="114"/>
      <c r="C111" s="118"/>
      <c r="D111" s="204"/>
      <c r="E111" s="342"/>
      <c r="F111" s="119"/>
      <c r="G111" s="120"/>
      <c r="H111" s="119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155"/>
      <c r="V111" s="155"/>
      <c r="W111" s="156"/>
      <c r="X111" s="156"/>
      <c r="Y111" s="156"/>
      <c r="Z111" s="156"/>
      <c r="AA111" s="156"/>
    </row>
    <row r="112" spans="1:27" s="123" customFormat="1" ht="30" customHeight="1">
      <c r="A112" s="121"/>
      <c r="B112" s="122" t="s">
        <v>242</v>
      </c>
      <c r="D112" s="205"/>
      <c r="E112" s="343" t="s">
        <v>243</v>
      </c>
      <c r="F112" s="124"/>
      <c r="G112" s="124"/>
      <c r="H112" s="124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165"/>
      <c r="V112" s="165"/>
      <c r="W112" s="165"/>
      <c r="X112" s="165"/>
      <c r="Y112" s="165"/>
      <c r="Z112" s="165"/>
      <c r="AA112" s="165"/>
    </row>
    <row r="113" spans="1:27" s="123" customFormat="1" ht="30" customHeight="1">
      <c r="A113" s="121"/>
      <c r="B113" s="122"/>
      <c r="D113" s="206"/>
      <c r="E113" s="344"/>
      <c r="F113" s="125"/>
      <c r="G113" s="126"/>
      <c r="H113" s="12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165"/>
      <c r="V113" s="165"/>
      <c r="W113" s="165"/>
      <c r="X113" s="165"/>
      <c r="Y113" s="165"/>
      <c r="Z113" s="165"/>
      <c r="AA113" s="165"/>
    </row>
    <row r="114" spans="1:27" s="123" customFormat="1" ht="30" customHeight="1">
      <c r="A114" s="121"/>
      <c r="B114" s="122" t="s">
        <v>119</v>
      </c>
      <c r="D114" s="206"/>
      <c r="E114" s="344" t="s">
        <v>120</v>
      </c>
      <c r="F114" s="125"/>
      <c r="G114" s="126"/>
      <c r="H114" s="12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165"/>
      <c r="V114" s="165"/>
      <c r="W114" s="165"/>
      <c r="X114" s="165"/>
      <c r="Y114" s="165"/>
      <c r="Z114" s="165"/>
      <c r="AA114" s="165"/>
    </row>
    <row r="115" spans="1:27" s="123" customFormat="1" ht="15" customHeight="1">
      <c r="A115" s="121"/>
      <c r="B115" s="122"/>
      <c r="D115" s="206"/>
      <c r="E115" s="344"/>
      <c r="F115" s="125"/>
      <c r="G115" s="126"/>
      <c r="H115" s="12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165"/>
      <c r="V115" s="165"/>
      <c r="W115" s="165"/>
      <c r="X115" s="165"/>
      <c r="Y115" s="165"/>
      <c r="Z115" s="165"/>
      <c r="AA115" s="165"/>
    </row>
    <row r="116" spans="1:27" s="123" customFormat="1" ht="30" customHeight="1">
      <c r="A116" s="121"/>
      <c r="B116" s="122" t="s">
        <v>121</v>
      </c>
      <c r="D116" s="205"/>
      <c r="E116" s="343" t="s">
        <v>122</v>
      </c>
      <c r="F116" s="124"/>
      <c r="G116" s="124"/>
      <c r="H116" s="124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165"/>
      <c r="V116" s="165"/>
      <c r="W116" s="165"/>
      <c r="X116" s="165"/>
      <c r="Y116" s="165"/>
      <c r="Z116" s="165"/>
      <c r="AA116" s="165"/>
    </row>
    <row r="117" spans="1:27" s="130" customFormat="1" ht="26.25" hidden="1">
      <c r="A117" s="127"/>
      <c r="B117" s="128"/>
      <c r="C117" s="129"/>
      <c r="D117" s="206"/>
      <c r="E117" s="345"/>
      <c r="F117" s="125"/>
      <c r="G117" s="126"/>
      <c r="H117" s="125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166"/>
      <c r="V117" s="166"/>
      <c r="W117" s="166"/>
      <c r="X117" s="166"/>
      <c r="Y117" s="166"/>
      <c r="Z117" s="166"/>
      <c r="AA117" s="166"/>
    </row>
    <row r="118" spans="1:27" s="123" customFormat="1" ht="26.25" hidden="1">
      <c r="A118" s="121"/>
      <c r="B118" s="131"/>
      <c r="C118" s="131"/>
      <c r="D118" s="207"/>
      <c r="E118" s="346"/>
      <c r="F118" s="132"/>
      <c r="G118" s="133"/>
      <c r="H118" s="134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165"/>
      <c r="V118" s="165"/>
      <c r="W118" s="165"/>
      <c r="X118" s="165"/>
      <c r="Y118" s="165"/>
      <c r="Z118" s="165"/>
      <c r="AA118" s="165"/>
    </row>
    <row r="119" spans="1:27" s="130" customFormat="1" ht="25.5">
      <c r="A119" s="127"/>
      <c r="B119" s="135"/>
      <c r="C119" s="127"/>
      <c r="D119" s="208"/>
      <c r="E119" s="347"/>
      <c r="F119" s="136"/>
      <c r="G119" s="137"/>
      <c r="H119" s="138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166"/>
      <c r="V119" s="166"/>
      <c r="W119" s="166"/>
      <c r="X119" s="166"/>
      <c r="Y119" s="166"/>
      <c r="Z119" s="166"/>
      <c r="AA119" s="166"/>
    </row>
    <row r="120" spans="1:27" s="130" customFormat="1" ht="26.25">
      <c r="A120" s="127"/>
      <c r="B120" s="352" t="s">
        <v>249</v>
      </c>
      <c r="C120" s="127"/>
      <c r="D120" s="208"/>
      <c r="E120" s="347"/>
      <c r="F120" s="136"/>
      <c r="G120" s="137"/>
      <c r="H120" s="138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166"/>
      <c r="V120" s="166"/>
      <c r="W120" s="166"/>
      <c r="X120" s="166"/>
      <c r="Y120" s="166"/>
      <c r="Z120" s="166"/>
      <c r="AA120" s="166"/>
    </row>
    <row r="121" spans="1:27" s="35" customFormat="1" ht="20.25">
      <c r="A121" s="113"/>
      <c r="B121" s="139"/>
      <c r="C121" s="113"/>
      <c r="D121" s="209"/>
      <c r="E121" s="341"/>
      <c r="F121" s="116"/>
      <c r="G121" s="117"/>
      <c r="H121" s="34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155"/>
      <c r="V121" s="155"/>
      <c r="W121" s="156"/>
      <c r="X121" s="156"/>
      <c r="Y121" s="156"/>
      <c r="Z121" s="156"/>
      <c r="AA121" s="156"/>
    </row>
    <row r="122" spans="1:27" s="35" customFormat="1" ht="20.25">
      <c r="A122" s="113"/>
      <c r="B122" s="140" t="s">
        <v>123</v>
      </c>
      <c r="C122" s="113"/>
      <c r="D122" s="209"/>
      <c r="E122" s="341"/>
      <c r="F122" s="116"/>
      <c r="G122" s="117"/>
      <c r="H122" s="34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155"/>
      <c r="V122" s="155"/>
      <c r="W122" s="156"/>
      <c r="X122" s="156"/>
      <c r="Y122" s="156"/>
      <c r="Z122" s="156"/>
      <c r="AA122" s="156"/>
    </row>
    <row r="123" spans="1:27" s="143" customFormat="1">
      <c r="A123" s="27"/>
      <c r="B123" s="28"/>
      <c r="C123" s="27"/>
      <c r="D123" s="210"/>
      <c r="E123" s="348"/>
      <c r="F123" s="141"/>
      <c r="G123" s="142"/>
      <c r="H123" s="30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167"/>
      <c r="V123" s="167"/>
      <c r="W123" s="179"/>
      <c r="X123" s="179"/>
      <c r="Y123" s="179"/>
      <c r="Z123" s="179"/>
      <c r="AA123" s="179"/>
    </row>
    <row r="124" spans="1:27" s="143" customFormat="1">
      <c r="A124" s="27"/>
      <c r="B124" s="28"/>
      <c r="C124" s="27"/>
      <c r="D124" s="210"/>
      <c r="E124" s="348"/>
      <c r="F124" s="141"/>
      <c r="G124" s="142"/>
      <c r="H124" s="144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167"/>
      <c r="V124" s="167"/>
      <c r="W124" s="179"/>
      <c r="X124" s="179"/>
      <c r="Y124" s="179"/>
      <c r="Z124" s="179"/>
      <c r="AA124" s="179"/>
    </row>
    <row r="125" spans="1:27" s="143" customFormat="1">
      <c r="A125" s="27"/>
      <c r="B125" s="28"/>
      <c r="C125" s="27"/>
      <c r="D125" s="210"/>
      <c r="E125" s="348"/>
      <c r="F125" s="141"/>
      <c r="G125" s="142"/>
      <c r="H125" s="144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167"/>
      <c r="V125" s="167"/>
      <c r="W125" s="179"/>
      <c r="X125" s="179"/>
      <c r="Y125" s="179"/>
      <c r="Z125" s="179"/>
      <c r="AA125" s="179"/>
    </row>
    <row r="126" spans="1:27" s="143" customFormat="1">
      <c r="A126" s="27"/>
      <c r="B126" s="28"/>
      <c r="C126" s="27"/>
      <c r="D126" s="210"/>
      <c r="E126" s="348"/>
      <c r="F126" s="141"/>
      <c r="G126" s="142"/>
      <c r="H126" s="144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167"/>
      <c r="V126" s="167"/>
      <c r="W126" s="179"/>
      <c r="X126" s="179"/>
      <c r="Y126" s="179"/>
      <c r="Z126" s="179"/>
      <c r="AA126" s="179"/>
    </row>
    <row r="127" spans="1:27" s="143" customFormat="1">
      <c r="A127" s="27"/>
      <c r="B127" s="28"/>
      <c r="C127" s="27"/>
      <c r="D127" s="210"/>
      <c r="E127" s="348"/>
      <c r="F127" s="141"/>
      <c r="G127" s="142"/>
      <c r="H127" s="144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167"/>
      <c r="V127" s="167"/>
      <c r="W127" s="179"/>
      <c r="X127" s="179"/>
      <c r="Y127" s="179"/>
      <c r="Z127" s="179"/>
      <c r="AA127" s="179"/>
    </row>
    <row r="128" spans="1:27" s="143" customFormat="1">
      <c r="A128" s="27"/>
      <c r="B128" s="28"/>
      <c r="C128" s="27"/>
      <c r="D128" s="210"/>
      <c r="E128" s="348"/>
      <c r="F128" s="141"/>
      <c r="G128" s="142"/>
      <c r="H128" s="144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167"/>
      <c r="V128" s="167"/>
      <c r="W128" s="179"/>
      <c r="X128" s="179"/>
      <c r="Y128" s="179"/>
      <c r="Z128" s="179"/>
      <c r="AA128" s="179"/>
    </row>
    <row r="129" spans="1:27" s="143" customFormat="1">
      <c r="A129" s="27"/>
      <c r="B129" s="28"/>
      <c r="C129" s="27"/>
      <c r="D129" s="210"/>
      <c r="E129" s="348"/>
      <c r="F129" s="141"/>
      <c r="G129" s="142"/>
      <c r="H129" s="144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167"/>
      <c r="V129" s="167"/>
      <c r="W129" s="179"/>
      <c r="X129" s="179"/>
      <c r="Y129" s="179"/>
      <c r="Z129" s="179"/>
      <c r="AA129" s="179"/>
    </row>
    <row r="130" spans="1:27" s="143" customFormat="1">
      <c r="A130" s="27"/>
      <c r="B130" s="28"/>
      <c r="C130" s="27"/>
      <c r="D130" s="210"/>
      <c r="E130" s="348"/>
      <c r="F130" s="141"/>
      <c r="G130" s="142"/>
      <c r="H130" s="144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167"/>
      <c r="V130" s="167"/>
      <c r="W130" s="179"/>
      <c r="X130" s="179"/>
      <c r="Y130" s="179"/>
      <c r="Z130" s="179"/>
      <c r="AA130" s="179"/>
    </row>
    <row r="131" spans="1:27" s="143" customFormat="1">
      <c r="A131" s="27"/>
      <c r="B131" s="28"/>
      <c r="C131" s="27"/>
      <c r="D131" s="210"/>
      <c r="E131" s="348"/>
      <c r="F131" s="141"/>
      <c r="G131" s="142"/>
      <c r="H131" s="144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167"/>
      <c r="V131" s="167"/>
      <c r="W131" s="179"/>
      <c r="X131" s="179"/>
      <c r="Y131" s="179"/>
      <c r="Z131" s="179"/>
      <c r="AA131" s="179"/>
    </row>
    <row r="132" spans="1:27" s="143" customFormat="1">
      <c r="A132" s="27"/>
      <c r="B132" s="28"/>
      <c r="C132" s="27"/>
      <c r="D132" s="210"/>
      <c r="E132" s="348"/>
      <c r="F132" s="141"/>
      <c r="G132" s="142"/>
      <c r="H132" s="144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167"/>
      <c r="V132" s="167"/>
      <c r="W132" s="179"/>
      <c r="X132" s="179"/>
      <c r="Y132" s="179"/>
      <c r="Z132" s="179"/>
      <c r="AA132" s="179"/>
    </row>
    <row r="133" spans="1:27" s="143" customFormat="1">
      <c r="A133" s="27"/>
      <c r="B133" s="28"/>
      <c r="C133" s="27"/>
      <c r="D133" s="210"/>
      <c r="E133" s="348"/>
      <c r="F133" s="141"/>
      <c r="G133" s="142"/>
      <c r="H133" s="144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167"/>
      <c r="V133" s="167"/>
      <c r="W133" s="179"/>
      <c r="X133" s="179"/>
      <c r="Y133" s="179"/>
      <c r="Z133" s="179"/>
      <c r="AA133" s="179"/>
    </row>
    <row r="134" spans="1:27" s="143" customFormat="1">
      <c r="A134" s="27"/>
      <c r="B134" s="28"/>
      <c r="C134" s="27"/>
      <c r="D134" s="210"/>
      <c r="E134" s="348"/>
      <c r="F134" s="141"/>
      <c r="G134" s="142"/>
      <c r="H134" s="144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167"/>
      <c r="V134" s="167"/>
      <c r="W134" s="179"/>
      <c r="X134" s="179"/>
      <c r="Y134" s="179"/>
      <c r="Z134" s="179"/>
      <c r="AA134" s="179"/>
    </row>
    <row r="135" spans="1:27" s="143" customFormat="1">
      <c r="A135" s="27"/>
      <c r="B135" s="28"/>
      <c r="C135" s="27"/>
      <c r="D135" s="210"/>
      <c r="E135" s="348"/>
      <c r="F135" s="141"/>
      <c r="G135" s="142"/>
      <c r="H135" s="144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167"/>
      <c r="V135" s="167"/>
      <c r="W135" s="179"/>
      <c r="X135" s="179"/>
      <c r="Y135" s="179"/>
      <c r="Z135" s="179"/>
      <c r="AA135" s="179"/>
    </row>
    <row r="136" spans="1:27" s="143" customFormat="1">
      <c r="A136" s="27"/>
      <c r="B136" s="28"/>
      <c r="C136" s="27"/>
      <c r="D136" s="210"/>
      <c r="E136" s="348"/>
      <c r="F136" s="141"/>
      <c r="G136" s="142"/>
      <c r="H136" s="144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167"/>
      <c r="V136" s="167"/>
      <c r="W136" s="179"/>
      <c r="X136" s="179"/>
      <c r="Y136" s="179"/>
      <c r="Z136" s="179"/>
      <c r="AA136" s="179"/>
    </row>
    <row r="137" spans="1:27" s="143" customFormat="1">
      <c r="A137" s="27"/>
      <c r="B137" s="28"/>
      <c r="C137" s="27"/>
      <c r="D137" s="210"/>
      <c r="E137" s="348"/>
      <c r="F137" s="141"/>
      <c r="G137" s="142"/>
      <c r="H137" s="144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167"/>
      <c r="V137" s="167"/>
      <c r="W137" s="179"/>
      <c r="X137" s="179"/>
      <c r="Y137" s="179"/>
      <c r="Z137" s="179"/>
      <c r="AA137" s="179"/>
    </row>
    <row r="138" spans="1:27" s="143" customFormat="1">
      <c r="A138" s="27"/>
      <c r="B138" s="28"/>
      <c r="C138" s="27"/>
      <c r="D138" s="210"/>
      <c r="E138" s="348"/>
      <c r="F138" s="141"/>
      <c r="G138" s="142"/>
      <c r="H138" s="144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167"/>
      <c r="V138" s="167"/>
      <c r="W138" s="179"/>
      <c r="X138" s="179"/>
      <c r="Y138" s="179"/>
      <c r="Z138" s="179"/>
      <c r="AA138" s="179"/>
    </row>
    <row r="139" spans="1:27" s="143" customFormat="1">
      <c r="A139" s="27"/>
      <c r="B139" s="28"/>
      <c r="C139" s="27"/>
      <c r="D139" s="210"/>
      <c r="E139" s="348"/>
      <c r="F139" s="141"/>
      <c r="G139" s="142"/>
      <c r="H139" s="144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167"/>
      <c r="V139" s="167"/>
      <c r="W139" s="179"/>
      <c r="X139" s="179"/>
      <c r="Y139" s="179"/>
      <c r="Z139" s="179"/>
      <c r="AA139" s="179"/>
    </row>
    <row r="140" spans="1:27" s="143" customFormat="1">
      <c r="A140" s="27"/>
      <c r="B140" s="28"/>
      <c r="C140" s="27"/>
      <c r="D140" s="210"/>
      <c r="E140" s="348"/>
      <c r="F140" s="141"/>
      <c r="G140" s="142"/>
      <c r="H140" s="144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167"/>
      <c r="V140" s="167"/>
      <c r="W140" s="179"/>
      <c r="X140" s="179"/>
      <c r="Y140" s="179"/>
      <c r="Z140" s="179"/>
      <c r="AA140" s="179"/>
    </row>
    <row r="141" spans="1:27" s="143" customFormat="1">
      <c r="A141" s="27"/>
      <c r="B141" s="28"/>
      <c r="C141" s="27"/>
      <c r="D141" s="210"/>
      <c r="E141" s="348"/>
      <c r="F141" s="141"/>
      <c r="G141" s="142"/>
      <c r="H141" s="144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167"/>
      <c r="V141" s="167"/>
      <c r="W141" s="179"/>
      <c r="X141" s="179"/>
      <c r="Y141" s="179"/>
      <c r="Z141" s="179"/>
      <c r="AA141" s="179"/>
    </row>
    <row r="142" spans="1:27" s="143" customFormat="1">
      <c r="A142" s="27"/>
      <c r="B142" s="28"/>
      <c r="C142" s="27"/>
      <c r="D142" s="210"/>
      <c r="E142" s="348"/>
      <c r="F142" s="141"/>
      <c r="G142" s="142"/>
      <c r="H142" s="144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167"/>
      <c r="V142" s="167"/>
      <c r="W142" s="179"/>
      <c r="X142" s="179"/>
      <c r="Y142" s="179"/>
      <c r="Z142" s="179"/>
      <c r="AA142" s="179"/>
    </row>
    <row r="143" spans="1:27" s="143" customFormat="1">
      <c r="A143" s="27"/>
      <c r="B143" s="28"/>
      <c r="C143" s="27"/>
      <c r="D143" s="210"/>
      <c r="E143" s="348"/>
      <c r="F143" s="141"/>
      <c r="G143" s="142"/>
      <c r="H143" s="144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167"/>
      <c r="V143" s="167"/>
      <c r="W143" s="179"/>
      <c r="X143" s="179"/>
      <c r="Y143" s="179"/>
      <c r="Z143" s="179"/>
      <c r="AA143" s="179"/>
    </row>
    <row r="144" spans="1:27" s="143" customFormat="1">
      <c r="A144" s="27"/>
      <c r="B144" s="28"/>
      <c r="C144" s="27"/>
      <c r="D144" s="210"/>
      <c r="E144" s="348"/>
      <c r="F144" s="141"/>
      <c r="G144" s="142"/>
      <c r="H144" s="144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167"/>
      <c r="V144" s="167"/>
      <c r="W144" s="179"/>
      <c r="X144" s="179"/>
      <c r="Y144" s="179"/>
      <c r="Z144" s="179"/>
      <c r="AA144" s="179"/>
    </row>
    <row r="145" spans="1:27" s="143" customFormat="1">
      <c r="A145" s="27"/>
      <c r="B145" s="28"/>
      <c r="C145" s="27"/>
      <c r="D145" s="210"/>
      <c r="E145" s="348"/>
      <c r="F145" s="141"/>
      <c r="G145" s="142"/>
      <c r="H145" s="144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167"/>
      <c r="V145" s="167"/>
      <c r="W145" s="179"/>
      <c r="X145" s="179"/>
      <c r="Y145" s="179"/>
      <c r="Z145" s="179"/>
      <c r="AA145" s="179"/>
    </row>
    <row r="146" spans="1:27" s="143" customFormat="1">
      <c r="A146" s="27"/>
      <c r="B146" s="28"/>
      <c r="C146" s="27"/>
      <c r="D146" s="210"/>
      <c r="E146" s="348"/>
      <c r="F146" s="141"/>
      <c r="G146" s="142"/>
      <c r="H146" s="144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167"/>
      <c r="V146" s="167"/>
      <c r="W146" s="179"/>
      <c r="X146" s="179"/>
      <c r="Y146" s="179"/>
      <c r="Z146" s="179"/>
      <c r="AA146" s="179"/>
    </row>
    <row r="147" spans="1:27" s="143" customFormat="1">
      <c r="A147" s="27"/>
      <c r="B147" s="28"/>
      <c r="C147" s="27"/>
      <c r="D147" s="210"/>
      <c r="E147" s="348"/>
      <c r="F147" s="141"/>
      <c r="G147" s="142"/>
      <c r="H147" s="144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167"/>
      <c r="V147" s="167"/>
      <c r="W147" s="179"/>
      <c r="X147" s="179"/>
      <c r="Y147" s="179"/>
      <c r="Z147" s="179"/>
      <c r="AA147" s="179"/>
    </row>
    <row r="148" spans="1:27" s="143" customFormat="1">
      <c r="A148" s="27"/>
      <c r="B148" s="28"/>
      <c r="C148" s="27"/>
      <c r="D148" s="210"/>
      <c r="E148" s="348"/>
      <c r="F148" s="141"/>
      <c r="G148" s="142"/>
      <c r="H148" s="144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167"/>
      <c r="V148" s="167"/>
      <c r="W148" s="179"/>
      <c r="X148" s="179"/>
      <c r="Y148" s="179"/>
      <c r="Z148" s="179"/>
      <c r="AA148" s="179"/>
    </row>
    <row r="149" spans="1:27" s="143" customFormat="1">
      <c r="A149" s="27"/>
      <c r="B149" s="28"/>
      <c r="C149" s="27"/>
      <c r="D149" s="210"/>
      <c r="E149" s="348"/>
      <c r="F149" s="141"/>
      <c r="G149" s="142"/>
      <c r="H149" s="144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167"/>
      <c r="V149" s="167"/>
      <c r="W149" s="179"/>
      <c r="X149" s="179"/>
      <c r="Y149" s="179"/>
      <c r="Z149" s="179"/>
      <c r="AA149" s="179"/>
    </row>
    <row r="150" spans="1:27" s="143" customFormat="1">
      <c r="A150" s="27"/>
      <c r="B150" s="28"/>
      <c r="C150" s="27"/>
      <c r="D150" s="210"/>
      <c r="E150" s="348"/>
      <c r="F150" s="141"/>
      <c r="G150" s="142"/>
      <c r="H150" s="144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167"/>
      <c r="V150" s="167"/>
      <c r="W150" s="179"/>
      <c r="X150" s="179"/>
      <c r="Y150" s="179"/>
      <c r="Z150" s="179"/>
      <c r="AA150" s="179"/>
    </row>
    <row r="151" spans="1:27" s="143" customFormat="1">
      <c r="A151" s="27"/>
      <c r="B151" s="28"/>
      <c r="C151" s="27"/>
      <c r="D151" s="210"/>
      <c r="E151" s="348"/>
      <c r="F151" s="141"/>
      <c r="G151" s="142"/>
      <c r="H151" s="144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167"/>
      <c r="V151" s="167"/>
      <c r="W151" s="179"/>
      <c r="X151" s="179"/>
      <c r="Y151" s="179"/>
      <c r="Z151" s="179"/>
      <c r="AA151" s="179"/>
    </row>
    <row r="152" spans="1:27" s="143" customFormat="1">
      <c r="A152" s="27"/>
      <c r="B152" s="28"/>
      <c r="C152" s="27"/>
      <c r="D152" s="210"/>
      <c r="E152" s="348"/>
      <c r="F152" s="141"/>
      <c r="G152" s="142"/>
      <c r="H152" s="144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167"/>
      <c r="V152" s="167"/>
      <c r="W152" s="179"/>
      <c r="X152" s="179"/>
      <c r="Y152" s="179"/>
      <c r="Z152" s="179"/>
      <c r="AA152" s="179"/>
    </row>
    <row r="153" spans="1:27" s="143" customFormat="1">
      <c r="A153" s="27"/>
      <c r="B153" s="28"/>
      <c r="C153" s="27"/>
      <c r="D153" s="210"/>
      <c r="E153" s="348"/>
      <c r="F153" s="141"/>
      <c r="G153" s="142"/>
      <c r="H153" s="144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167"/>
      <c r="V153" s="167"/>
      <c r="W153" s="179"/>
      <c r="X153" s="179"/>
      <c r="Y153" s="179"/>
      <c r="Z153" s="179"/>
      <c r="AA153" s="179"/>
    </row>
    <row r="154" spans="1:27" s="143" customFormat="1">
      <c r="A154" s="27"/>
      <c r="B154" s="28"/>
      <c r="C154" s="27"/>
      <c r="D154" s="210"/>
      <c r="E154" s="348"/>
      <c r="F154" s="141"/>
      <c r="G154" s="142"/>
      <c r="H154" s="144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167"/>
      <c r="V154" s="167"/>
      <c r="W154" s="179"/>
      <c r="X154" s="179"/>
      <c r="Y154" s="179"/>
      <c r="Z154" s="179"/>
      <c r="AA154" s="179"/>
    </row>
    <row r="155" spans="1:27" s="143" customFormat="1">
      <c r="A155" s="27"/>
      <c r="B155" s="28"/>
      <c r="C155" s="27"/>
      <c r="D155" s="210"/>
      <c r="E155" s="348"/>
      <c r="F155" s="141"/>
      <c r="G155" s="142"/>
      <c r="H155" s="144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167"/>
      <c r="V155" s="167"/>
      <c r="W155" s="179"/>
      <c r="X155" s="179"/>
      <c r="Y155" s="179"/>
      <c r="Z155" s="179"/>
      <c r="AA155" s="179"/>
    </row>
    <row r="156" spans="1:27" s="143" customFormat="1">
      <c r="A156" s="27"/>
      <c r="B156" s="28"/>
      <c r="C156" s="27"/>
      <c r="D156" s="210"/>
      <c r="E156" s="348"/>
      <c r="F156" s="141"/>
      <c r="G156" s="142"/>
      <c r="H156" s="144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167"/>
      <c r="V156" s="167"/>
      <c r="W156" s="179"/>
      <c r="X156" s="179"/>
      <c r="Y156" s="179"/>
      <c r="Z156" s="179"/>
      <c r="AA156" s="179"/>
    </row>
    <row r="157" spans="1:27" s="143" customFormat="1">
      <c r="A157" s="27"/>
      <c r="B157" s="28"/>
      <c r="C157" s="27"/>
      <c r="D157" s="210"/>
      <c r="E157" s="348"/>
      <c r="F157" s="141"/>
      <c r="G157" s="142"/>
      <c r="H157" s="144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167"/>
      <c r="V157" s="167"/>
      <c r="W157" s="179"/>
      <c r="X157" s="179"/>
      <c r="Y157" s="179"/>
      <c r="Z157" s="179"/>
      <c r="AA157" s="179"/>
    </row>
    <row r="158" spans="1:27" s="143" customFormat="1">
      <c r="A158" s="27"/>
      <c r="B158" s="28"/>
      <c r="C158" s="27"/>
      <c r="D158" s="210"/>
      <c r="E158" s="348"/>
      <c r="F158" s="141"/>
      <c r="G158" s="142"/>
      <c r="H158" s="144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167"/>
      <c r="V158" s="167"/>
      <c r="W158" s="179"/>
      <c r="X158" s="179"/>
      <c r="Y158" s="179"/>
      <c r="Z158" s="179"/>
      <c r="AA158" s="179"/>
    </row>
    <row r="159" spans="1:27" s="143" customFormat="1">
      <c r="A159" s="27"/>
      <c r="B159" s="28"/>
      <c r="C159" s="27"/>
      <c r="D159" s="210"/>
      <c r="E159" s="348"/>
      <c r="F159" s="141"/>
      <c r="G159" s="142"/>
      <c r="H159" s="144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167"/>
      <c r="V159" s="167"/>
      <c r="W159" s="179"/>
      <c r="X159" s="179"/>
      <c r="Y159" s="179"/>
      <c r="Z159" s="179"/>
      <c r="AA159" s="179"/>
    </row>
    <row r="160" spans="1:27" s="143" customFormat="1">
      <c r="A160" s="27"/>
      <c r="B160" s="28"/>
      <c r="C160" s="27"/>
      <c r="D160" s="210"/>
      <c r="E160" s="348"/>
      <c r="F160" s="141"/>
      <c r="G160" s="142"/>
      <c r="H160" s="144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167"/>
      <c r="V160" s="167"/>
      <c r="W160" s="179"/>
      <c r="X160" s="179"/>
      <c r="Y160" s="179"/>
      <c r="Z160" s="179"/>
      <c r="AA160" s="179"/>
    </row>
    <row r="161" spans="1:27" s="143" customFormat="1">
      <c r="A161" s="27"/>
      <c r="B161" s="28"/>
      <c r="C161" s="27"/>
      <c r="D161" s="210"/>
      <c r="E161" s="348"/>
      <c r="F161" s="141"/>
      <c r="G161" s="142"/>
      <c r="H161" s="144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167"/>
      <c r="V161" s="167"/>
      <c r="W161" s="179"/>
      <c r="X161" s="179"/>
      <c r="Y161" s="179"/>
      <c r="Z161" s="179"/>
      <c r="AA161" s="179"/>
    </row>
    <row r="162" spans="1:27" s="143" customFormat="1">
      <c r="A162" s="27"/>
      <c r="B162" s="28"/>
      <c r="C162" s="27"/>
      <c r="D162" s="210"/>
      <c r="E162" s="348"/>
      <c r="F162" s="141"/>
      <c r="G162" s="142"/>
      <c r="H162" s="144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167"/>
      <c r="V162" s="167"/>
      <c r="W162" s="179"/>
      <c r="X162" s="179"/>
      <c r="Y162" s="179"/>
      <c r="Z162" s="179"/>
      <c r="AA162" s="179"/>
    </row>
    <row r="163" spans="1:27" s="143" customFormat="1">
      <c r="A163" s="27"/>
      <c r="B163" s="28"/>
      <c r="C163" s="27"/>
      <c r="D163" s="210"/>
      <c r="E163" s="348"/>
      <c r="F163" s="141"/>
      <c r="G163" s="142"/>
      <c r="H163" s="144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167"/>
      <c r="V163" s="167"/>
      <c r="W163" s="179"/>
      <c r="X163" s="179"/>
      <c r="Y163" s="179"/>
      <c r="Z163" s="179"/>
      <c r="AA163" s="179"/>
    </row>
    <row r="164" spans="1:27" s="143" customFormat="1">
      <c r="A164" s="27"/>
      <c r="B164" s="28"/>
      <c r="C164" s="27"/>
      <c r="D164" s="210"/>
      <c r="E164" s="348"/>
      <c r="F164" s="141"/>
      <c r="G164" s="142"/>
      <c r="H164" s="144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167"/>
      <c r="V164" s="167"/>
      <c r="W164" s="179"/>
      <c r="X164" s="179"/>
      <c r="Y164" s="179"/>
      <c r="Z164" s="179"/>
      <c r="AA164" s="179"/>
    </row>
    <row r="165" spans="1:27" s="143" customFormat="1">
      <c r="A165" s="27"/>
      <c r="B165" s="28"/>
      <c r="C165" s="27"/>
      <c r="D165" s="210"/>
      <c r="E165" s="348"/>
      <c r="F165" s="141"/>
      <c r="G165" s="142"/>
      <c r="H165" s="144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167"/>
      <c r="V165" s="167"/>
      <c r="W165" s="179"/>
      <c r="X165" s="179"/>
      <c r="Y165" s="179"/>
      <c r="Z165" s="179"/>
      <c r="AA165" s="179"/>
    </row>
    <row r="166" spans="1:27" s="143" customFormat="1">
      <c r="A166" s="27"/>
      <c r="B166" s="28"/>
      <c r="C166" s="27"/>
      <c r="D166" s="210"/>
      <c r="E166" s="348"/>
      <c r="F166" s="141"/>
      <c r="G166" s="142"/>
      <c r="H166" s="144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167"/>
      <c r="V166" s="167"/>
      <c r="W166" s="179"/>
      <c r="X166" s="179"/>
      <c r="Y166" s="179"/>
      <c r="Z166" s="179"/>
      <c r="AA166" s="179"/>
    </row>
    <row r="167" spans="1:27" s="143" customFormat="1">
      <c r="A167" s="27"/>
      <c r="B167" s="28"/>
      <c r="C167" s="27"/>
      <c r="D167" s="210"/>
      <c r="E167" s="348"/>
      <c r="F167" s="141"/>
      <c r="G167" s="142"/>
      <c r="H167" s="144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167"/>
      <c r="V167" s="167"/>
      <c r="W167" s="179"/>
      <c r="X167" s="179"/>
      <c r="Y167" s="179"/>
      <c r="Z167" s="179"/>
      <c r="AA167" s="179"/>
    </row>
    <row r="168" spans="1:27" s="143" customFormat="1">
      <c r="A168" s="27"/>
      <c r="B168" s="28"/>
      <c r="C168" s="27"/>
      <c r="D168" s="210"/>
      <c r="E168" s="348"/>
      <c r="F168" s="141"/>
      <c r="G168" s="142"/>
      <c r="H168" s="144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167"/>
      <c r="V168" s="167"/>
      <c r="W168" s="179"/>
      <c r="X168" s="179"/>
      <c r="Y168" s="179"/>
      <c r="Z168" s="179"/>
      <c r="AA168" s="179"/>
    </row>
    <row r="169" spans="1:27" s="143" customFormat="1">
      <c r="A169" s="27"/>
      <c r="B169" s="28"/>
      <c r="C169" s="27"/>
      <c r="D169" s="210"/>
      <c r="E169" s="348"/>
      <c r="F169" s="141"/>
      <c r="G169" s="142"/>
      <c r="H169" s="144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167"/>
      <c r="V169" s="167"/>
      <c r="W169" s="179"/>
      <c r="X169" s="179"/>
      <c r="Y169" s="179"/>
      <c r="Z169" s="179"/>
      <c r="AA169" s="179"/>
    </row>
    <row r="170" spans="1:27" s="143" customFormat="1">
      <c r="A170" s="27"/>
      <c r="B170" s="28"/>
      <c r="C170" s="27"/>
      <c r="D170" s="210"/>
      <c r="E170" s="348"/>
      <c r="F170" s="141"/>
      <c r="G170" s="142"/>
      <c r="H170" s="144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167"/>
      <c r="V170" s="167"/>
      <c r="W170" s="179"/>
      <c r="X170" s="179"/>
      <c r="Y170" s="179"/>
      <c r="Z170" s="179"/>
      <c r="AA170" s="179"/>
    </row>
    <row r="171" spans="1:27" s="143" customFormat="1">
      <c r="A171" s="27"/>
      <c r="B171" s="28"/>
      <c r="C171" s="27"/>
      <c r="D171" s="210"/>
      <c r="E171" s="348"/>
      <c r="F171" s="141"/>
      <c r="G171" s="142"/>
      <c r="H171" s="144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167"/>
      <c r="V171" s="167"/>
      <c r="W171" s="179"/>
      <c r="X171" s="179"/>
      <c r="Y171" s="179"/>
      <c r="Z171" s="179"/>
      <c r="AA171" s="179"/>
    </row>
    <row r="172" spans="1:27" s="143" customFormat="1">
      <c r="A172" s="27"/>
      <c r="B172" s="28"/>
      <c r="C172" s="27"/>
      <c r="D172" s="210"/>
      <c r="E172" s="348"/>
      <c r="F172" s="141"/>
      <c r="G172" s="142"/>
      <c r="H172" s="144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167"/>
      <c r="V172" s="167"/>
      <c r="W172" s="179"/>
      <c r="X172" s="179"/>
      <c r="Y172" s="179"/>
      <c r="Z172" s="179"/>
      <c r="AA172" s="179"/>
    </row>
    <row r="173" spans="1:27" s="143" customFormat="1">
      <c r="A173" s="27"/>
      <c r="B173" s="28"/>
      <c r="C173" s="27"/>
      <c r="D173" s="210"/>
      <c r="E173" s="348"/>
      <c r="F173" s="141"/>
      <c r="G173" s="142"/>
      <c r="H173" s="144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167"/>
      <c r="V173" s="167"/>
      <c r="W173" s="179"/>
      <c r="X173" s="179"/>
      <c r="Y173" s="179"/>
      <c r="Z173" s="179"/>
      <c r="AA173" s="179"/>
    </row>
    <row r="174" spans="1:27" s="143" customFormat="1">
      <c r="A174" s="27"/>
      <c r="B174" s="28"/>
      <c r="C174" s="27"/>
      <c r="D174" s="210"/>
      <c r="E174" s="348"/>
      <c r="F174" s="141"/>
      <c r="G174" s="142"/>
      <c r="H174" s="144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167"/>
      <c r="V174" s="167"/>
      <c r="W174" s="179"/>
      <c r="X174" s="179"/>
      <c r="Y174" s="179"/>
      <c r="Z174" s="179"/>
      <c r="AA174" s="179"/>
    </row>
    <row r="175" spans="1:27" s="143" customFormat="1">
      <c r="A175" s="27"/>
      <c r="B175" s="28"/>
      <c r="C175" s="27"/>
      <c r="D175" s="210"/>
      <c r="E175" s="348"/>
      <c r="F175" s="141"/>
      <c r="G175" s="142"/>
      <c r="H175" s="144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167"/>
      <c r="V175" s="167"/>
      <c r="W175" s="179"/>
      <c r="X175" s="179"/>
      <c r="Y175" s="179"/>
      <c r="Z175" s="179"/>
      <c r="AA175" s="179"/>
    </row>
    <row r="176" spans="1:27" s="143" customFormat="1">
      <c r="A176" s="27"/>
      <c r="B176" s="28"/>
      <c r="C176" s="27"/>
      <c r="D176" s="210"/>
      <c r="E176" s="348"/>
      <c r="F176" s="141"/>
      <c r="G176" s="142"/>
      <c r="H176" s="144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167"/>
      <c r="V176" s="167"/>
      <c r="W176" s="179"/>
      <c r="X176" s="179"/>
      <c r="Y176" s="179"/>
      <c r="Z176" s="179"/>
      <c r="AA176" s="179"/>
    </row>
    <row r="177" spans="1:16101" s="143" customFormat="1">
      <c r="A177" s="27"/>
      <c r="B177" s="28"/>
      <c r="C177" s="27"/>
      <c r="D177" s="210"/>
      <c r="E177" s="348"/>
      <c r="F177" s="141"/>
      <c r="G177" s="142"/>
      <c r="H177" s="144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167"/>
      <c r="V177" s="167"/>
      <c r="W177" s="179"/>
      <c r="X177" s="179"/>
      <c r="Y177" s="179"/>
      <c r="Z177" s="179"/>
      <c r="AA177" s="179"/>
    </row>
    <row r="178" spans="1:16101" s="143" customFormat="1">
      <c r="A178" s="27"/>
      <c r="B178" s="28"/>
      <c r="C178" s="27"/>
      <c r="D178" s="210"/>
      <c r="E178" s="348"/>
      <c r="F178" s="141"/>
      <c r="G178" s="142"/>
      <c r="H178" s="144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167"/>
      <c r="V178" s="167"/>
      <c r="W178" s="179"/>
      <c r="X178" s="179"/>
      <c r="Y178" s="179"/>
      <c r="Z178" s="179"/>
      <c r="AA178" s="179"/>
    </row>
    <row r="179" spans="1:16101" s="143" customFormat="1">
      <c r="A179" s="27"/>
      <c r="B179" s="28"/>
      <c r="C179" s="27"/>
      <c r="D179" s="210"/>
      <c r="E179" s="348"/>
      <c r="F179" s="141"/>
      <c r="G179" s="142"/>
      <c r="H179" s="144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167"/>
      <c r="V179" s="167"/>
      <c r="W179" s="179"/>
      <c r="X179" s="179"/>
      <c r="Y179" s="179"/>
      <c r="Z179" s="179"/>
      <c r="AA179" s="179"/>
    </row>
    <row r="180" spans="1:16101" s="143" customFormat="1">
      <c r="A180" s="27"/>
      <c r="B180" s="28"/>
      <c r="C180" s="27"/>
      <c r="D180" s="210"/>
      <c r="E180" s="348"/>
      <c r="F180" s="141"/>
      <c r="G180" s="142"/>
      <c r="H180" s="144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167"/>
      <c r="V180" s="167"/>
      <c r="W180" s="179"/>
      <c r="X180" s="179"/>
      <c r="Y180" s="179"/>
      <c r="Z180" s="179"/>
      <c r="AA180" s="179"/>
    </row>
    <row r="181" spans="1:16101" s="143" customFormat="1">
      <c r="A181" s="27"/>
      <c r="B181" s="28"/>
      <c r="C181" s="27"/>
      <c r="D181" s="210"/>
      <c r="E181" s="348"/>
      <c r="F181" s="141"/>
      <c r="G181" s="142"/>
      <c r="H181" s="144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167"/>
      <c r="V181" s="167"/>
      <c r="W181" s="179"/>
      <c r="X181" s="179"/>
      <c r="Y181" s="179"/>
      <c r="Z181" s="179"/>
      <c r="AA181" s="179"/>
    </row>
    <row r="182" spans="1:16101" s="143" customFormat="1">
      <c r="A182" s="27"/>
      <c r="B182" s="28"/>
      <c r="C182" s="27"/>
      <c r="D182" s="210"/>
      <c r="E182" s="348"/>
      <c r="F182" s="141"/>
      <c r="G182" s="142"/>
      <c r="H182" s="144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167"/>
      <c r="V182" s="167"/>
      <c r="W182" s="179"/>
      <c r="X182" s="179"/>
      <c r="Y182" s="179"/>
      <c r="Z182" s="179"/>
      <c r="AA182" s="179"/>
    </row>
    <row r="183" spans="1:16101" s="143" customFormat="1">
      <c r="A183" s="27"/>
      <c r="B183" s="28"/>
      <c r="C183" s="27"/>
      <c r="D183" s="210"/>
      <c r="E183" s="348"/>
      <c r="F183" s="141"/>
      <c r="G183" s="142"/>
      <c r="H183" s="144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167"/>
      <c r="V183" s="167"/>
      <c r="W183" s="179"/>
      <c r="X183" s="179"/>
      <c r="Y183" s="179"/>
      <c r="Z183" s="179"/>
      <c r="AA183" s="179"/>
    </row>
    <row r="184" spans="1:16101" s="143" customFormat="1">
      <c r="A184" s="27"/>
      <c r="B184" s="28"/>
      <c r="C184" s="27"/>
      <c r="D184" s="210"/>
      <c r="E184" s="348"/>
      <c r="F184" s="141"/>
      <c r="G184" s="142"/>
      <c r="H184" s="144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167"/>
      <c r="V184" s="167"/>
      <c r="W184" s="179"/>
      <c r="X184" s="179"/>
      <c r="Y184" s="179"/>
      <c r="Z184" s="179"/>
      <c r="AA184" s="179"/>
    </row>
    <row r="185" spans="1:16101" s="143" customFormat="1">
      <c r="A185" s="27"/>
      <c r="B185" s="28"/>
      <c r="C185" s="27"/>
      <c r="D185" s="210"/>
      <c r="E185" s="348"/>
      <c r="F185" s="141"/>
      <c r="G185" s="142"/>
      <c r="H185" s="144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167"/>
      <c r="V185" s="167"/>
      <c r="W185" s="179"/>
      <c r="X185" s="179"/>
      <c r="Y185" s="179"/>
      <c r="Z185" s="179"/>
      <c r="AA185" s="179"/>
    </row>
    <row r="186" spans="1:16101" s="143" customFormat="1">
      <c r="A186" s="27"/>
      <c r="B186" s="28"/>
      <c r="C186" s="27"/>
      <c r="D186" s="210"/>
      <c r="E186" s="348"/>
      <c r="F186" s="141"/>
      <c r="G186" s="142"/>
      <c r="H186" s="144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167"/>
      <c r="V186" s="167"/>
      <c r="W186" s="179"/>
      <c r="X186" s="179"/>
      <c r="Y186" s="179"/>
      <c r="Z186" s="179"/>
      <c r="AA186" s="179"/>
    </row>
    <row r="187" spans="1:16101" s="146" customFormat="1">
      <c r="A187" s="27"/>
      <c r="B187" s="28"/>
      <c r="C187" s="28"/>
      <c r="D187" s="184"/>
      <c r="E187" s="322"/>
      <c r="F187" s="29"/>
      <c r="G187" s="145"/>
      <c r="H187" s="14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154"/>
      <c r="V187" s="154"/>
      <c r="W187" s="168"/>
      <c r="X187" s="168"/>
      <c r="Y187" s="168"/>
      <c r="Z187" s="168"/>
      <c r="AA187" s="168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  <c r="JD187" s="32"/>
      <c r="JE187" s="32"/>
      <c r="JF187" s="32"/>
      <c r="JG187" s="32"/>
      <c r="JH187" s="32"/>
      <c r="JI187" s="32"/>
      <c r="JJ187" s="32"/>
      <c r="JK187" s="32"/>
      <c r="JL187" s="32"/>
      <c r="JM187" s="32"/>
      <c r="JN187" s="32"/>
      <c r="JO187" s="32"/>
      <c r="JP187" s="32"/>
      <c r="JQ187" s="32"/>
      <c r="JR187" s="32"/>
      <c r="JS187" s="32"/>
      <c r="JT187" s="32"/>
      <c r="JU187" s="32"/>
      <c r="JV187" s="32"/>
      <c r="JW187" s="32"/>
      <c r="JX187" s="32"/>
      <c r="JY187" s="32"/>
      <c r="JZ187" s="32"/>
      <c r="KA187" s="32"/>
      <c r="KB187" s="32"/>
      <c r="KC187" s="32"/>
      <c r="KD187" s="32"/>
      <c r="KE187" s="32"/>
      <c r="KF187" s="32"/>
      <c r="KG187" s="32"/>
      <c r="KH187" s="32"/>
      <c r="KI187" s="32"/>
      <c r="KJ187" s="32"/>
      <c r="KK187" s="32"/>
      <c r="KL187" s="32"/>
      <c r="KM187" s="32"/>
      <c r="KN187" s="32"/>
      <c r="KO187" s="32"/>
      <c r="KP187" s="32"/>
      <c r="KQ187" s="32"/>
      <c r="KR187" s="32"/>
      <c r="KS187" s="32"/>
      <c r="KT187" s="32"/>
      <c r="KU187" s="32"/>
      <c r="KV187" s="32"/>
      <c r="KW187" s="32"/>
      <c r="KX187" s="32"/>
      <c r="KY187" s="32"/>
      <c r="KZ187" s="32"/>
      <c r="LA187" s="32"/>
      <c r="LB187" s="32"/>
      <c r="LC187" s="32"/>
      <c r="LD187" s="32"/>
      <c r="LE187" s="32"/>
      <c r="LF187" s="32"/>
      <c r="LG187" s="32"/>
      <c r="LH187" s="32"/>
      <c r="LI187" s="32"/>
      <c r="LJ187" s="32"/>
      <c r="LK187" s="32"/>
      <c r="LL187" s="32"/>
      <c r="LM187" s="32"/>
      <c r="LN187" s="32"/>
      <c r="LO187" s="32"/>
      <c r="LP187" s="32"/>
      <c r="LQ187" s="32"/>
      <c r="LR187" s="32"/>
      <c r="LS187" s="32"/>
      <c r="LT187" s="32"/>
      <c r="LU187" s="32"/>
      <c r="LV187" s="32"/>
      <c r="LW187" s="32"/>
      <c r="LX187" s="32"/>
      <c r="LY187" s="32"/>
      <c r="LZ187" s="32"/>
      <c r="MA187" s="32"/>
      <c r="MB187" s="32"/>
      <c r="MC187" s="32"/>
      <c r="MD187" s="32"/>
      <c r="ME187" s="32"/>
      <c r="MF187" s="32"/>
      <c r="MG187" s="32"/>
      <c r="MH187" s="32"/>
      <c r="MI187" s="32"/>
      <c r="MJ187" s="32"/>
      <c r="MK187" s="32"/>
      <c r="ML187" s="32"/>
      <c r="MM187" s="32"/>
      <c r="MN187" s="32"/>
      <c r="MO187" s="32"/>
      <c r="MP187" s="32"/>
      <c r="MQ187" s="32"/>
      <c r="MR187" s="32"/>
      <c r="MS187" s="32"/>
      <c r="MT187" s="32"/>
      <c r="MU187" s="32"/>
      <c r="MV187" s="32"/>
      <c r="MW187" s="32"/>
      <c r="MX187" s="32"/>
      <c r="MY187" s="32"/>
      <c r="MZ187" s="32"/>
      <c r="NA187" s="32"/>
      <c r="NB187" s="32"/>
      <c r="NC187" s="32"/>
      <c r="ND187" s="32"/>
      <c r="NE187" s="32"/>
      <c r="NF187" s="32"/>
      <c r="NG187" s="32"/>
      <c r="NH187" s="32"/>
      <c r="NI187" s="32"/>
      <c r="NJ187" s="32"/>
      <c r="NK187" s="32"/>
      <c r="NL187" s="32"/>
      <c r="NM187" s="32"/>
      <c r="NN187" s="32"/>
      <c r="NO187" s="32"/>
      <c r="NP187" s="32"/>
      <c r="NQ187" s="32"/>
      <c r="NR187" s="32"/>
      <c r="NS187" s="32"/>
      <c r="NT187" s="32"/>
      <c r="NU187" s="32"/>
      <c r="NV187" s="32"/>
      <c r="NW187" s="32"/>
      <c r="NX187" s="32"/>
      <c r="NY187" s="32"/>
      <c r="NZ187" s="32"/>
      <c r="OA187" s="32"/>
      <c r="OB187" s="32"/>
      <c r="OC187" s="32"/>
      <c r="OD187" s="32"/>
      <c r="OE187" s="32"/>
      <c r="OF187" s="32"/>
      <c r="OG187" s="32"/>
      <c r="OH187" s="32"/>
      <c r="OI187" s="32"/>
      <c r="OJ187" s="32"/>
      <c r="OK187" s="32"/>
      <c r="OL187" s="32"/>
      <c r="OM187" s="32"/>
      <c r="ON187" s="32"/>
      <c r="OO187" s="32"/>
      <c r="OP187" s="32"/>
      <c r="OQ187" s="32"/>
      <c r="OR187" s="32"/>
      <c r="OS187" s="32"/>
      <c r="OT187" s="32"/>
      <c r="OU187" s="32"/>
      <c r="OV187" s="32"/>
      <c r="OW187" s="32"/>
      <c r="OX187" s="32"/>
      <c r="OY187" s="32"/>
      <c r="OZ187" s="32"/>
      <c r="PA187" s="32"/>
      <c r="PB187" s="32"/>
      <c r="PC187" s="32"/>
      <c r="PD187" s="32"/>
      <c r="PE187" s="32"/>
      <c r="PF187" s="32"/>
      <c r="PG187" s="32"/>
      <c r="PH187" s="32"/>
      <c r="PI187" s="32"/>
      <c r="PJ187" s="32"/>
      <c r="PK187" s="32"/>
      <c r="PL187" s="32"/>
      <c r="PM187" s="32"/>
      <c r="PN187" s="32"/>
      <c r="PO187" s="32"/>
      <c r="PP187" s="32"/>
      <c r="PQ187" s="32"/>
      <c r="PR187" s="32"/>
      <c r="PS187" s="32"/>
      <c r="PT187" s="32"/>
      <c r="PU187" s="32"/>
      <c r="PV187" s="32"/>
      <c r="PW187" s="32"/>
      <c r="PX187" s="32"/>
      <c r="PY187" s="32"/>
      <c r="PZ187" s="32"/>
      <c r="QA187" s="32"/>
      <c r="QB187" s="32"/>
      <c r="QC187" s="32"/>
      <c r="QD187" s="32"/>
      <c r="QE187" s="32"/>
      <c r="QF187" s="32"/>
      <c r="QG187" s="32"/>
      <c r="QH187" s="32"/>
      <c r="QI187" s="32"/>
      <c r="QJ187" s="32"/>
      <c r="QK187" s="32"/>
      <c r="QL187" s="32"/>
      <c r="QM187" s="32"/>
      <c r="QN187" s="32"/>
      <c r="QO187" s="32"/>
      <c r="QP187" s="32"/>
      <c r="QQ187" s="32"/>
      <c r="QR187" s="32"/>
      <c r="QS187" s="32"/>
      <c r="QT187" s="32"/>
      <c r="QU187" s="32"/>
      <c r="QV187" s="32"/>
      <c r="QW187" s="32"/>
      <c r="QX187" s="32"/>
      <c r="QY187" s="32"/>
      <c r="QZ187" s="32"/>
      <c r="RA187" s="32"/>
      <c r="RB187" s="32"/>
      <c r="RC187" s="32"/>
      <c r="RD187" s="32"/>
      <c r="RE187" s="32"/>
      <c r="RF187" s="32"/>
      <c r="RG187" s="32"/>
      <c r="RH187" s="32"/>
      <c r="RI187" s="32"/>
      <c r="RJ187" s="32"/>
      <c r="RK187" s="32"/>
      <c r="RL187" s="32"/>
      <c r="RM187" s="32"/>
      <c r="RN187" s="32"/>
      <c r="RO187" s="32"/>
      <c r="RP187" s="32"/>
      <c r="RQ187" s="32"/>
      <c r="RR187" s="32"/>
      <c r="RS187" s="32"/>
      <c r="RT187" s="32"/>
      <c r="RU187" s="32"/>
      <c r="RV187" s="32"/>
      <c r="RW187" s="32"/>
      <c r="RX187" s="32"/>
      <c r="RY187" s="32"/>
      <c r="RZ187" s="32"/>
      <c r="SA187" s="32"/>
      <c r="SB187" s="32"/>
      <c r="SC187" s="32"/>
      <c r="SD187" s="32"/>
      <c r="SE187" s="32"/>
      <c r="SF187" s="32"/>
      <c r="SG187" s="32"/>
      <c r="SH187" s="32"/>
      <c r="SI187" s="32"/>
      <c r="SJ187" s="32"/>
      <c r="SK187" s="32"/>
      <c r="SL187" s="32"/>
      <c r="SM187" s="32"/>
      <c r="SN187" s="32"/>
      <c r="SO187" s="32"/>
      <c r="SP187" s="32"/>
      <c r="SQ187" s="32"/>
      <c r="SR187" s="32"/>
      <c r="SS187" s="32"/>
      <c r="ST187" s="32"/>
      <c r="SU187" s="32"/>
      <c r="SV187" s="32"/>
      <c r="SW187" s="32"/>
      <c r="SX187" s="32"/>
      <c r="SY187" s="32"/>
      <c r="SZ187" s="32"/>
      <c r="TA187" s="32"/>
      <c r="TB187" s="32"/>
      <c r="TC187" s="32"/>
      <c r="TD187" s="32"/>
      <c r="TE187" s="32"/>
      <c r="TF187" s="32"/>
      <c r="TG187" s="32"/>
      <c r="TH187" s="32"/>
      <c r="TI187" s="32"/>
      <c r="TJ187" s="32"/>
      <c r="TK187" s="32"/>
      <c r="TL187" s="32"/>
      <c r="TM187" s="32"/>
      <c r="TN187" s="32"/>
      <c r="TO187" s="32"/>
      <c r="TP187" s="32"/>
      <c r="TQ187" s="32"/>
      <c r="TR187" s="32"/>
      <c r="TS187" s="32"/>
      <c r="TT187" s="32"/>
      <c r="TU187" s="32"/>
      <c r="TV187" s="32"/>
      <c r="TW187" s="32"/>
      <c r="TX187" s="32"/>
      <c r="TY187" s="32"/>
      <c r="TZ187" s="32"/>
      <c r="UA187" s="32"/>
      <c r="UB187" s="32"/>
      <c r="UC187" s="32"/>
      <c r="UD187" s="32"/>
      <c r="UE187" s="32"/>
      <c r="UF187" s="32"/>
      <c r="UG187" s="32"/>
      <c r="UH187" s="32"/>
      <c r="UI187" s="32"/>
      <c r="UJ187" s="32"/>
      <c r="UK187" s="32"/>
      <c r="UL187" s="32"/>
      <c r="UM187" s="32"/>
      <c r="UN187" s="32"/>
      <c r="UO187" s="32"/>
      <c r="UP187" s="32"/>
      <c r="UQ187" s="32"/>
      <c r="UR187" s="32"/>
      <c r="US187" s="32"/>
      <c r="UT187" s="32"/>
      <c r="UU187" s="32"/>
      <c r="UV187" s="32"/>
      <c r="UW187" s="32"/>
      <c r="UX187" s="32"/>
      <c r="UY187" s="32"/>
      <c r="UZ187" s="32"/>
      <c r="VA187" s="32"/>
      <c r="VB187" s="32"/>
      <c r="VC187" s="32"/>
      <c r="VD187" s="32"/>
      <c r="VE187" s="32"/>
      <c r="VF187" s="32"/>
      <c r="VG187" s="32"/>
      <c r="VH187" s="32"/>
      <c r="VI187" s="32"/>
      <c r="VJ187" s="32"/>
      <c r="VK187" s="32"/>
      <c r="VL187" s="32"/>
      <c r="VM187" s="32"/>
      <c r="VN187" s="32"/>
      <c r="VO187" s="32"/>
      <c r="VP187" s="32"/>
      <c r="VQ187" s="32"/>
      <c r="VR187" s="32"/>
      <c r="VS187" s="32"/>
      <c r="VT187" s="32"/>
      <c r="VU187" s="32"/>
      <c r="VV187" s="32"/>
      <c r="VW187" s="32"/>
      <c r="VX187" s="32"/>
      <c r="VY187" s="32"/>
      <c r="VZ187" s="32"/>
      <c r="WA187" s="32"/>
      <c r="WB187" s="32"/>
      <c r="WC187" s="32"/>
      <c r="WD187" s="32"/>
      <c r="WE187" s="32"/>
      <c r="WF187" s="32"/>
      <c r="WG187" s="32"/>
      <c r="WH187" s="32"/>
      <c r="WI187" s="32"/>
      <c r="WJ187" s="32"/>
      <c r="WK187" s="32"/>
      <c r="WL187" s="32"/>
      <c r="WM187" s="32"/>
      <c r="WN187" s="32"/>
      <c r="WO187" s="32"/>
      <c r="WP187" s="32"/>
      <c r="WQ187" s="32"/>
      <c r="WR187" s="32"/>
      <c r="WS187" s="32"/>
      <c r="WT187" s="32"/>
      <c r="WU187" s="32"/>
      <c r="WV187" s="32"/>
      <c r="WW187" s="32"/>
      <c r="WX187" s="32"/>
      <c r="WY187" s="32"/>
      <c r="WZ187" s="32"/>
      <c r="XA187" s="32"/>
      <c r="XB187" s="32"/>
      <c r="XC187" s="32"/>
      <c r="XD187" s="32"/>
      <c r="XE187" s="32"/>
      <c r="XF187" s="32"/>
      <c r="XG187" s="32"/>
      <c r="XH187" s="32"/>
      <c r="XI187" s="32"/>
      <c r="XJ187" s="32"/>
      <c r="XK187" s="32"/>
      <c r="XL187" s="32"/>
      <c r="XM187" s="32"/>
      <c r="XN187" s="32"/>
      <c r="XO187" s="32"/>
      <c r="XP187" s="32"/>
      <c r="XQ187" s="32"/>
      <c r="XR187" s="32"/>
      <c r="XS187" s="32"/>
      <c r="XT187" s="32"/>
      <c r="XU187" s="32"/>
      <c r="XV187" s="32"/>
      <c r="XW187" s="32"/>
      <c r="XX187" s="32"/>
      <c r="XY187" s="32"/>
      <c r="XZ187" s="32"/>
      <c r="YA187" s="32"/>
      <c r="YB187" s="32"/>
      <c r="YC187" s="32"/>
      <c r="YD187" s="32"/>
      <c r="YE187" s="32"/>
      <c r="YF187" s="32"/>
      <c r="YG187" s="32"/>
      <c r="YH187" s="32"/>
      <c r="YI187" s="32"/>
      <c r="YJ187" s="32"/>
      <c r="YK187" s="32"/>
      <c r="YL187" s="32"/>
      <c r="YM187" s="32"/>
      <c r="YN187" s="32"/>
      <c r="YO187" s="32"/>
      <c r="YP187" s="32"/>
      <c r="YQ187" s="32"/>
      <c r="YR187" s="32"/>
      <c r="YS187" s="32"/>
      <c r="YT187" s="32"/>
      <c r="YU187" s="32"/>
      <c r="YV187" s="32"/>
      <c r="YW187" s="32"/>
      <c r="YX187" s="32"/>
      <c r="YY187" s="32"/>
      <c r="YZ187" s="32"/>
      <c r="ZA187" s="32"/>
      <c r="ZB187" s="32"/>
      <c r="ZC187" s="32"/>
      <c r="ZD187" s="32"/>
      <c r="ZE187" s="32"/>
      <c r="ZF187" s="32"/>
      <c r="ZG187" s="32"/>
      <c r="ZH187" s="32"/>
      <c r="ZI187" s="32"/>
      <c r="ZJ187" s="32"/>
      <c r="ZK187" s="32"/>
      <c r="ZL187" s="32"/>
      <c r="ZM187" s="32"/>
      <c r="ZN187" s="32"/>
      <c r="ZO187" s="32"/>
      <c r="ZP187" s="32"/>
      <c r="ZQ187" s="32"/>
      <c r="ZR187" s="32"/>
      <c r="ZS187" s="32"/>
      <c r="ZT187" s="32"/>
      <c r="ZU187" s="32"/>
      <c r="ZV187" s="32"/>
      <c r="ZW187" s="32"/>
      <c r="ZX187" s="32"/>
      <c r="ZY187" s="32"/>
      <c r="ZZ187" s="32"/>
      <c r="AAA187" s="32"/>
      <c r="AAB187" s="32"/>
      <c r="AAC187" s="32"/>
      <c r="AAD187" s="32"/>
      <c r="AAE187" s="32"/>
      <c r="AAF187" s="32"/>
      <c r="AAG187" s="32"/>
      <c r="AAH187" s="32"/>
      <c r="AAI187" s="32"/>
      <c r="AAJ187" s="32"/>
      <c r="AAK187" s="32"/>
      <c r="AAL187" s="32"/>
      <c r="AAM187" s="32"/>
      <c r="AAN187" s="32"/>
      <c r="AAO187" s="32"/>
      <c r="AAP187" s="32"/>
      <c r="AAQ187" s="32"/>
      <c r="AAR187" s="32"/>
      <c r="AAS187" s="32"/>
      <c r="AAT187" s="32"/>
      <c r="AAU187" s="32"/>
      <c r="AAV187" s="32"/>
      <c r="AAW187" s="32"/>
      <c r="AAX187" s="32"/>
      <c r="AAY187" s="32"/>
      <c r="AAZ187" s="32"/>
      <c r="ABA187" s="32"/>
      <c r="ABB187" s="32"/>
      <c r="ABC187" s="32"/>
      <c r="ABD187" s="32"/>
      <c r="ABE187" s="32"/>
      <c r="ABF187" s="32"/>
      <c r="ABG187" s="32"/>
      <c r="ABH187" s="32"/>
      <c r="ABI187" s="32"/>
      <c r="ABJ187" s="32"/>
      <c r="ABK187" s="32"/>
      <c r="ABL187" s="32"/>
      <c r="ABM187" s="32"/>
      <c r="ABN187" s="32"/>
      <c r="ABO187" s="32"/>
      <c r="ABP187" s="32"/>
      <c r="ABQ187" s="32"/>
      <c r="ABR187" s="32"/>
      <c r="ABS187" s="32"/>
      <c r="ABT187" s="32"/>
      <c r="ABU187" s="32"/>
      <c r="ABV187" s="32"/>
      <c r="ABW187" s="32"/>
      <c r="ABX187" s="32"/>
      <c r="ABY187" s="32"/>
      <c r="ABZ187" s="32"/>
      <c r="ACA187" s="32"/>
      <c r="ACB187" s="32"/>
      <c r="ACC187" s="32"/>
      <c r="ACD187" s="32"/>
      <c r="ACE187" s="32"/>
      <c r="ACF187" s="32"/>
      <c r="ACG187" s="32"/>
      <c r="ACH187" s="32"/>
      <c r="ACI187" s="32"/>
      <c r="ACJ187" s="32"/>
      <c r="ACK187" s="32"/>
      <c r="ACL187" s="32"/>
      <c r="ACM187" s="32"/>
      <c r="ACN187" s="32"/>
      <c r="ACO187" s="32"/>
      <c r="ACP187" s="32"/>
      <c r="ACQ187" s="32"/>
      <c r="ACR187" s="32"/>
      <c r="ACS187" s="32"/>
      <c r="ACT187" s="32"/>
      <c r="ACU187" s="32"/>
      <c r="ACV187" s="32"/>
      <c r="ACW187" s="32"/>
      <c r="ACX187" s="32"/>
      <c r="ACY187" s="32"/>
      <c r="ACZ187" s="32"/>
      <c r="ADA187" s="32"/>
      <c r="ADB187" s="32"/>
      <c r="ADC187" s="32"/>
      <c r="ADD187" s="32"/>
      <c r="ADE187" s="32"/>
      <c r="ADF187" s="32"/>
      <c r="ADG187" s="32"/>
      <c r="ADH187" s="32"/>
      <c r="ADI187" s="32"/>
      <c r="ADJ187" s="32"/>
      <c r="ADK187" s="32"/>
      <c r="ADL187" s="32"/>
      <c r="ADM187" s="32"/>
      <c r="ADN187" s="32"/>
      <c r="ADO187" s="32"/>
      <c r="ADP187" s="32"/>
      <c r="ADQ187" s="32"/>
      <c r="ADR187" s="32"/>
      <c r="ADS187" s="32"/>
      <c r="ADT187" s="32"/>
      <c r="ADU187" s="32"/>
      <c r="ADV187" s="32"/>
      <c r="ADW187" s="32"/>
      <c r="ADX187" s="32"/>
      <c r="ADY187" s="32"/>
      <c r="ADZ187" s="32"/>
      <c r="AEA187" s="32"/>
      <c r="AEB187" s="32"/>
      <c r="AEC187" s="32"/>
      <c r="AED187" s="32"/>
      <c r="AEE187" s="32"/>
      <c r="AEF187" s="32"/>
      <c r="AEG187" s="32"/>
      <c r="AEH187" s="32"/>
      <c r="AEI187" s="32"/>
      <c r="AEJ187" s="32"/>
      <c r="AEK187" s="32"/>
      <c r="AEL187" s="32"/>
      <c r="AEM187" s="32"/>
      <c r="AEN187" s="32"/>
      <c r="AEO187" s="32"/>
      <c r="AEP187" s="32"/>
      <c r="AEQ187" s="32"/>
      <c r="AER187" s="32"/>
      <c r="AES187" s="32"/>
      <c r="AET187" s="32"/>
      <c r="AEU187" s="32"/>
      <c r="AEV187" s="32"/>
      <c r="AEW187" s="32"/>
      <c r="AEX187" s="32"/>
      <c r="AEY187" s="32"/>
      <c r="AEZ187" s="32"/>
      <c r="AFA187" s="32"/>
      <c r="AFB187" s="32"/>
      <c r="AFC187" s="32"/>
      <c r="AFD187" s="32"/>
      <c r="AFE187" s="32"/>
      <c r="AFF187" s="32"/>
      <c r="AFG187" s="32"/>
      <c r="AFH187" s="32"/>
      <c r="AFI187" s="32"/>
      <c r="AFJ187" s="32"/>
      <c r="AFK187" s="32"/>
      <c r="AFL187" s="32"/>
      <c r="AFM187" s="32"/>
      <c r="AFN187" s="32"/>
      <c r="AFO187" s="32"/>
      <c r="AFP187" s="32"/>
      <c r="AFQ187" s="32"/>
      <c r="AFR187" s="32"/>
      <c r="AFS187" s="32"/>
      <c r="AFT187" s="32"/>
      <c r="AFU187" s="32"/>
      <c r="AFV187" s="32"/>
      <c r="AFW187" s="32"/>
      <c r="AFX187" s="32"/>
      <c r="AFY187" s="32"/>
      <c r="AFZ187" s="32"/>
      <c r="AGA187" s="32"/>
      <c r="AGB187" s="32"/>
      <c r="AGC187" s="32"/>
      <c r="AGD187" s="32"/>
      <c r="AGE187" s="32"/>
      <c r="AGF187" s="32"/>
      <c r="AGG187" s="32"/>
      <c r="AGH187" s="32"/>
      <c r="AGI187" s="32"/>
      <c r="AGJ187" s="32"/>
      <c r="AGK187" s="32"/>
      <c r="AGL187" s="32"/>
      <c r="AGM187" s="32"/>
      <c r="AGN187" s="32"/>
      <c r="AGO187" s="32"/>
      <c r="AGP187" s="32"/>
      <c r="AGQ187" s="32"/>
      <c r="AGR187" s="32"/>
      <c r="AGS187" s="32"/>
      <c r="AGT187" s="32"/>
      <c r="AGU187" s="32"/>
      <c r="AGV187" s="32"/>
      <c r="AGW187" s="32"/>
      <c r="AGX187" s="32"/>
      <c r="AGY187" s="32"/>
      <c r="AGZ187" s="32"/>
      <c r="AHA187" s="32"/>
      <c r="AHB187" s="32"/>
      <c r="AHC187" s="32"/>
      <c r="AHD187" s="32"/>
      <c r="AHE187" s="32"/>
      <c r="AHF187" s="32"/>
      <c r="AHG187" s="32"/>
      <c r="AHH187" s="32"/>
      <c r="AHI187" s="32"/>
      <c r="AHJ187" s="32"/>
      <c r="AHK187" s="32"/>
      <c r="AHL187" s="32"/>
      <c r="AHM187" s="32"/>
      <c r="AHN187" s="32"/>
      <c r="AHO187" s="32"/>
      <c r="AHP187" s="32"/>
      <c r="AHQ187" s="32"/>
      <c r="AHR187" s="32"/>
      <c r="AHS187" s="32"/>
      <c r="AHT187" s="32"/>
      <c r="AHU187" s="32"/>
      <c r="AHV187" s="32"/>
      <c r="AHW187" s="32"/>
      <c r="AHX187" s="32"/>
      <c r="AHY187" s="32"/>
      <c r="AHZ187" s="32"/>
      <c r="AIA187" s="32"/>
      <c r="AIB187" s="32"/>
      <c r="AIC187" s="32"/>
      <c r="AID187" s="32"/>
      <c r="AIE187" s="32"/>
      <c r="AIF187" s="32"/>
      <c r="AIG187" s="32"/>
      <c r="AIH187" s="32"/>
      <c r="AII187" s="32"/>
      <c r="AIJ187" s="32"/>
      <c r="AIK187" s="32"/>
      <c r="AIL187" s="32"/>
      <c r="AIM187" s="32"/>
      <c r="AIN187" s="32"/>
      <c r="AIO187" s="32"/>
      <c r="AIP187" s="32"/>
      <c r="AIQ187" s="32"/>
      <c r="AIR187" s="32"/>
      <c r="AIS187" s="32"/>
      <c r="AIT187" s="32"/>
      <c r="AIU187" s="32"/>
      <c r="AIV187" s="32"/>
      <c r="AIW187" s="32"/>
      <c r="AIX187" s="32"/>
      <c r="AIY187" s="32"/>
      <c r="AIZ187" s="32"/>
      <c r="AJA187" s="32"/>
      <c r="AJB187" s="32"/>
      <c r="AJC187" s="32"/>
      <c r="AJD187" s="32"/>
      <c r="AJE187" s="32"/>
      <c r="AJF187" s="32"/>
      <c r="AJG187" s="32"/>
      <c r="AJH187" s="32"/>
      <c r="AJI187" s="32"/>
      <c r="AJJ187" s="32"/>
      <c r="AJK187" s="32"/>
      <c r="AJL187" s="32"/>
      <c r="AJM187" s="32"/>
      <c r="AJN187" s="32"/>
      <c r="AJO187" s="32"/>
      <c r="AJP187" s="32"/>
      <c r="AJQ187" s="32"/>
      <c r="AJR187" s="32"/>
      <c r="AJS187" s="32"/>
      <c r="AJT187" s="32"/>
      <c r="AJU187" s="32"/>
      <c r="AJV187" s="32"/>
      <c r="AJW187" s="32"/>
      <c r="AJX187" s="32"/>
      <c r="AJY187" s="32"/>
      <c r="AJZ187" s="32"/>
      <c r="AKA187" s="32"/>
      <c r="AKB187" s="32"/>
      <c r="AKC187" s="32"/>
      <c r="AKD187" s="32"/>
      <c r="AKE187" s="32"/>
      <c r="AKF187" s="32"/>
      <c r="AKG187" s="32"/>
      <c r="AKH187" s="32"/>
      <c r="AKI187" s="32"/>
      <c r="AKJ187" s="32"/>
      <c r="AKK187" s="32"/>
      <c r="AKL187" s="32"/>
      <c r="AKM187" s="32"/>
      <c r="AKN187" s="32"/>
      <c r="AKO187" s="32"/>
      <c r="AKP187" s="32"/>
      <c r="AKQ187" s="32"/>
      <c r="AKR187" s="32"/>
      <c r="AKS187" s="32"/>
      <c r="AKT187" s="32"/>
      <c r="AKU187" s="32"/>
      <c r="AKV187" s="32"/>
      <c r="AKW187" s="32"/>
      <c r="AKX187" s="32"/>
      <c r="AKY187" s="32"/>
      <c r="AKZ187" s="32"/>
      <c r="ALA187" s="32"/>
      <c r="ALB187" s="32"/>
      <c r="ALC187" s="32"/>
      <c r="ALD187" s="32"/>
      <c r="ALE187" s="32"/>
      <c r="ALF187" s="32"/>
      <c r="ALG187" s="32"/>
      <c r="ALH187" s="32"/>
      <c r="ALI187" s="32"/>
      <c r="ALJ187" s="32"/>
      <c r="ALK187" s="32"/>
      <c r="ALL187" s="32"/>
      <c r="ALM187" s="32"/>
      <c r="ALN187" s="32"/>
      <c r="ALO187" s="32"/>
      <c r="ALP187" s="32"/>
      <c r="ALQ187" s="32"/>
      <c r="ALR187" s="32"/>
      <c r="ALS187" s="32"/>
      <c r="ALT187" s="32"/>
      <c r="ALU187" s="32"/>
      <c r="ALV187" s="32"/>
      <c r="ALW187" s="32"/>
      <c r="ALX187" s="32"/>
      <c r="ALY187" s="32"/>
      <c r="ALZ187" s="32"/>
      <c r="AMA187" s="32"/>
      <c r="AMB187" s="32"/>
      <c r="AMC187" s="32"/>
      <c r="AMD187" s="32"/>
      <c r="AME187" s="32"/>
      <c r="AMF187" s="32"/>
      <c r="AMG187" s="32"/>
      <c r="AMH187" s="32"/>
      <c r="AMI187" s="32"/>
      <c r="AMJ187" s="32"/>
      <c r="AMK187" s="32"/>
      <c r="AML187" s="32"/>
      <c r="AMM187" s="32"/>
      <c r="AMN187" s="32"/>
      <c r="AMO187" s="32"/>
      <c r="AMP187" s="32"/>
      <c r="AMQ187" s="32"/>
      <c r="AMR187" s="32"/>
      <c r="AMS187" s="32"/>
      <c r="AMT187" s="32"/>
      <c r="AMU187" s="32"/>
      <c r="AMV187" s="32"/>
      <c r="AMW187" s="32"/>
      <c r="AMX187" s="32"/>
      <c r="AMY187" s="32"/>
      <c r="AMZ187" s="32"/>
      <c r="ANA187" s="32"/>
      <c r="ANB187" s="32"/>
      <c r="ANC187" s="32"/>
      <c r="AND187" s="32"/>
      <c r="ANE187" s="32"/>
      <c r="ANF187" s="32"/>
      <c r="ANG187" s="32"/>
      <c r="ANH187" s="32"/>
      <c r="ANI187" s="32"/>
      <c r="ANJ187" s="32"/>
      <c r="ANK187" s="32"/>
      <c r="ANL187" s="32"/>
      <c r="ANM187" s="32"/>
      <c r="ANN187" s="32"/>
      <c r="ANO187" s="32"/>
      <c r="ANP187" s="32"/>
      <c r="ANQ187" s="32"/>
      <c r="ANR187" s="32"/>
      <c r="ANS187" s="32"/>
      <c r="ANT187" s="32"/>
      <c r="ANU187" s="32"/>
      <c r="ANV187" s="32"/>
      <c r="ANW187" s="32"/>
      <c r="ANX187" s="32"/>
      <c r="ANY187" s="32"/>
      <c r="ANZ187" s="32"/>
      <c r="AOA187" s="32"/>
      <c r="AOB187" s="32"/>
      <c r="AOC187" s="32"/>
      <c r="AOD187" s="32"/>
      <c r="AOE187" s="32"/>
      <c r="AOF187" s="32"/>
      <c r="AOG187" s="32"/>
      <c r="AOH187" s="32"/>
      <c r="AOI187" s="32"/>
      <c r="AOJ187" s="32"/>
      <c r="AOK187" s="32"/>
      <c r="AOL187" s="32"/>
      <c r="AOM187" s="32"/>
      <c r="AON187" s="32"/>
      <c r="AOO187" s="32"/>
      <c r="AOP187" s="32"/>
      <c r="AOQ187" s="32"/>
      <c r="AOR187" s="32"/>
      <c r="AOS187" s="32"/>
      <c r="AOT187" s="32"/>
      <c r="AOU187" s="32"/>
      <c r="AOV187" s="32"/>
      <c r="AOW187" s="32"/>
      <c r="AOX187" s="32"/>
      <c r="AOY187" s="32"/>
      <c r="AOZ187" s="32"/>
      <c r="APA187" s="32"/>
      <c r="APB187" s="32"/>
      <c r="APC187" s="32"/>
      <c r="APD187" s="32"/>
      <c r="APE187" s="32"/>
      <c r="APF187" s="32"/>
      <c r="APG187" s="32"/>
      <c r="APH187" s="32"/>
      <c r="API187" s="32"/>
      <c r="APJ187" s="32"/>
      <c r="APK187" s="32"/>
      <c r="APL187" s="32"/>
      <c r="APM187" s="32"/>
      <c r="APN187" s="32"/>
      <c r="APO187" s="32"/>
      <c r="APP187" s="32"/>
      <c r="APQ187" s="32"/>
      <c r="APR187" s="32"/>
      <c r="APS187" s="32"/>
      <c r="APT187" s="32"/>
      <c r="APU187" s="32"/>
      <c r="APV187" s="32"/>
      <c r="APW187" s="32"/>
      <c r="APX187" s="32"/>
      <c r="APY187" s="32"/>
      <c r="APZ187" s="32"/>
      <c r="AQA187" s="32"/>
      <c r="AQB187" s="32"/>
      <c r="AQC187" s="32"/>
      <c r="AQD187" s="32"/>
      <c r="AQE187" s="32"/>
      <c r="AQF187" s="32"/>
      <c r="AQG187" s="32"/>
      <c r="AQH187" s="32"/>
      <c r="AQI187" s="32"/>
      <c r="AQJ187" s="32"/>
      <c r="AQK187" s="32"/>
      <c r="AQL187" s="32"/>
      <c r="AQM187" s="32"/>
      <c r="AQN187" s="32"/>
      <c r="AQO187" s="32"/>
      <c r="AQP187" s="32"/>
      <c r="AQQ187" s="32"/>
      <c r="AQR187" s="32"/>
      <c r="AQS187" s="32"/>
      <c r="AQT187" s="32"/>
      <c r="AQU187" s="32"/>
      <c r="AQV187" s="32"/>
      <c r="AQW187" s="32"/>
      <c r="AQX187" s="32"/>
      <c r="AQY187" s="32"/>
      <c r="AQZ187" s="32"/>
      <c r="ARA187" s="32"/>
      <c r="ARB187" s="32"/>
      <c r="ARC187" s="32"/>
      <c r="ARD187" s="32"/>
      <c r="ARE187" s="32"/>
      <c r="ARF187" s="32"/>
      <c r="ARG187" s="32"/>
      <c r="ARH187" s="32"/>
      <c r="ARI187" s="32"/>
      <c r="ARJ187" s="32"/>
      <c r="ARK187" s="32"/>
      <c r="ARL187" s="32"/>
      <c r="ARM187" s="32"/>
      <c r="ARN187" s="32"/>
      <c r="ARO187" s="32"/>
      <c r="ARP187" s="32"/>
      <c r="ARQ187" s="32"/>
      <c r="ARR187" s="32"/>
      <c r="ARS187" s="32"/>
      <c r="ART187" s="32"/>
      <c r="ARU187" s="32"/>
      <c r="ARV187" s="32"/>
      <c r="ARW187" s="32"/>
      <c r="ARX187" s="32"/>
      <c r="ARY187" s="32"/>
      <c r="ARZ187" s="32"/>
      <c r="ASA187" s="32"/>
      <c r="ASB187" s="32"/>
      <c r="ASC187" s="32"/>
      <c r="ASD187" s="32"/>
      <c r="ASE187" s="32"/>
      <c r="ASF187" s="32"/>
      <c r="ASG187" s="32"/>
      <c r="ASH187" s="32"/>
      <c r="ASI187" s="32"/>
      <c r="ASJ187" s="32"/>
      <c r="ASK187" s="32"/>
      <c r="ASL187" s="32"/>
      <c r="ASM187" s="32"/>
      <c r="ASN187" s="32"/>
      <c r="ASO187" s="32"/>
      <c r="ASP187" s="32"/>
      <c r="ASQ187" s="32"/>
      <c r="ASR187" s="32"/>
      <c r="ASS187" s="32"/>
      <c r="AST187" s="32"/>
      <c r="ASU187" s="32"/>
      <c r="ASV187" s="32"/>
      <c r="ASW187" s="32"/>
      <c r="ASX187" s="32"/>
      <c r="ASY187" s="32"/>
      <c r="ASZ187" s="32"/>
      <c r="ATA187" s="32"/>
      <c r="ATB187" s="32"/>
      <c r="ATC187" s="32"/>
      <c r="ATD187" s="32"/>
      <c r="ATE187" s="32"/>
      <c r="ATF187" s="32"/>
      <c r="ATG187" s="32"/>
      <c r="ATH187" s="32"/>
      <c r="ATI187" s="32"/>
      <c r="ATJ187" s="32"/>
      <c r="ATK187" s="32"/>
      <c r="ATL187" s="32"/>
      <c r="ATM187" s="32"/>
      <c r="ATN187" s="32"/>
      <c r="ATO187" s="32"/>
      <c r="ATP187" s="32"/>
      <c r="ATQ187" s="32"/>
      <c r="ATR187" s="32"/>
      <c r="ATS187" s="32"/>
      <c r="ATT187" s="32"/>
      <c r="ATU187" s="32"/>
      <c r="ATV187" s="32"/>
      <c r="ATW187" s="32"/>
      <c r="ATX187" s="32"/>
      <c r="ATY187" s="32"/>
      <c r="ATZ187" s="32"/>
      <c r="AUA187" s="32"/>
      <c r="AUB187" s="32"/>
      <c r="AUC187" s="32"/>
      <c r="AUD187" s="32"/>
      <c r="AUE187" s="32"/>
      <c r="AUF187" s="32"/>
      <c r="AUG187" s="32"/>
      <c r="AUH187" s="32"/>
      <c r="AUI187" s="32"/>
      <c r="AUJ187" s="32"/>
      <c r="AUK187" s="32"/>
      <c r="AUL187" s="32"/>
      <c r="AUM187" s="32"/>
      <c r="AUN187" s="32"/>
      <c r="AUO187" s="32"/>
      <c r="AUP187" s="32"/>
      <c r="AUQ187" s="32"/>
      <c r="AUR187" s="32"/>
      <c r="AUS187" s="32"/>
      <c r="AUT187" s="32"/>
      <c r="AUU187" s="32"/>
      <c r="AUV187" s="32"/>
      <c r="AUW187" s="32"/>
      <c r="AUX187" s="32"/>
      <c r="AUY187" s="32"/>
      <c r="AUZ187" s="32"/>
      <c r="AVA187" s="32"/>
      <c r="AVB187" s="32"/>
      <c r="AVC187" s="32"/>
      <c r="AVD187" s="32"/>
      <c r="AVE187" s="32"/>
      <c r="AVF187" s="32"/>
      <c r="AVG187" s="32"/>
      <c r="AVH187" s="32"/>
      <c r="AVI187" s="32"/>
      <c r="AVJ187" s="32"/>
      <c r="AVK187" s="32"/>
      <c r="AVL187" s="32"/>
      <c r="AVM187" s="32"/>
      <c r="AVN187" s="32"/>
      <c r="AVO187" s="32"/>
      <c r="AVP187" s="32"/>
      <c r="AVQ187" s="32"/>
      <c r="AVR187" s="32"/>
      <c r="AVS187" s="32"/>
      <c r="AVT187" s="32"/>
      <c r="AVU187" s="32"/>
      <c r="AVV187" s="32"/>
      <c r="AVW187" s="32"/>
      <c r="AVX187" s="32"/>
      <c r="AVY187" s="32"/>
      <c r="AVZ187" s="32"/>
      <c r="AWA187" s="32"/>
      <c r="AWB187" s="32"/>
      <c r="AWC187" s="32"/>
      <c r="AWD187" s="32"/>
      <c r="AWE187" s="32"/>
      <c r="AWF187" s="32"/>
      <c r="AWG187" s="32"/>
      <c r="AWH187" s="32"/>
      <c r="AWI187" s="32"/>
      <c r="AWJ187" s="32"/>
      <c r="AWK187" s="32"/>
      <c r="AWL187" s="32"/>
      <c r="AWM187" s="32"/>
      <c r="AWN187" s="32"/>
      <c r="AWO187" s="32"/>
      <c r="AWP187" s="32"/>
      <c r="AWQ187" s="32"/>
      <c r="AWR187" s="32"/>
      <c r="AWS187" s="32"/>
      <c r="AWT187" s="32"/>
      <c r="AWU187" s="32"/>
      <c r="AWV187" s="32"/>
      <c r="AWW187" s="32"/>
      <c r="AWX187" s="32"/>
      <c r="AWY187" s="32"/>
      <c r="AWZ187" s="32"/>
      <c r="AXA187" s="32"/>
      <c r="AXB187" s="32"/>
      <c r="AXC187" s="32"/>
      <c r="AXD187" s="32"/>
      <c r="AXE187" s="32"/>
      <c r="AXF187" s="32"/>
      <c r="AXG187" s="32"/>
      <c r="AXH187" s="32"/>
      <c r="AXI187" s="32"/>
      <c r="AXJ187" s="32"/>
      <c r="AXK187" s="32"/>
      <c r="AXL187" s="32"/>
      <c r="AXM187" s="32"/>
      <c r="AXN187" s="32"/>
      <c r="AXO187" s="32"/>
      <c r="AXP187" s="32"/>
      <c r="AXQ187" s="32"/>
      <c r="AXR187" s="32"/>
      <c r="AXS187" s="32"/>
      <c r="AXT187" s="32"/>
      <c r="AXU187" s="32"/>
      <c r="AXV187" s="32"/>
      <c r="AXW187" s="32"/>
      <c r="AXX187" s="32"/>
      <c r="AXY187" s="32"/>
      <c r="AXZ187" s="32"/>
      <c r="AYA187" s="32"/>
      <c r="AYB187" s="32"/>
      <c r="AYC187" s="32"/>
      <c r="AYD187" s="32"/>
      <c r="AYE187" s="32"/>
      <c r="AYF187" s="32"/>
      <c r="AYG187" s="32"/>
      <c r="AYH187" s="32"/>
      <c r="AYI187" s="32"/>
      <c r="AYJ187" s="32"/>
      <c r="AYK187" s="32"/>
      <c r="AYL187" s="32"/>
      <c r="AYM187" s="32"/>
      <c r="AYN187" s="32"/>
      <c r="AYO187" s="32"/>
      <c r="AYP187" s="32"/>
      <c r="AYQ187" s="32"/>
      <c r="AYR187" s="32"/>
      <c r="AYS187" s="32"/>
      <c r="AYT187" s="32"/>
      <c r="AYU187" s="32"/>
      <c r="AYV187" s="32"/>
      <c r="AYW187" s="32"/>
      <c r="AYX187" s="32"/>
      <c r="AYY187" s="32"/>
      <c r="AYZ187" s="32"/>
      <c r="AZA187" s="32"/>
      <c r="AZB187" s="32"/>
      <c r="AZC187" s="32"/>
      <c r="AZD187" s="32"/>
      <c r="AZE187" s="32"/>
      <c r="AZF187" s="32"/>
      <c r="AZG187" s="32"/>
      <c r="AZH187" s="32"/>
      <c r="AZI187" s="32"/>
      <c r="AZJ187" s="32"/>
      <c r="AZK187" s="32"/>
      <c r="AZL187" s="32"/>
      <c r="AZM187" s="32"/>
      <c r="AZN187" s="32"/>
      <c r="AZO187" s="32"/>
      <c r="AZP187" s="32"/>
      <c r="AZQ187" s="32"/>
      <c r="AZR187" s="32"/>
      <c r="AZS187" s="32"/>
      <c r="AZT187" s="32"/>
      <c r="AZU187" s="32"/>
      <c r="AZV187" s="32"/>
      <c r="AZW187" s="32"/>
      <c r="AZX187" s="32"/>
      <c r="AZY187" s="32"/>
      <c r="AZZ187" s="32"/>
      <c r="BAA187" s="32"/>
      <c r="BAB187" s="32"/>
      <c r="BAC187" s="32"/>
      <c r="BAD187" s="32"/>
      <c r="BAE187" s="32"/>
      <c r="BAF187" s="32"/>
      <c r="BAG187" s="32"/>
      <c r="BAH187" s="32"/>
      <c r="BAI187" s="32"/>
      <c r="BAJ187" s="32"/>
      <c r="BAK187" s="32"/>
      <c r="BAL187" s="32"/>
      <c r="BAM187" s="32"/>
      <c r="BAN187" s="32"/>
      <c r="BAO187" s="32"/>
      <c r="BAP187" s="32"/>
      <c r="BAQ187" s="32"/>
      <c r="BAR187" s="32"/>
      <c r="BAS187" s="32"/>
      <c r="BAT187" s="32"/>
      <c r="BAU187" s="32"/>
      <c r="BAV187" s="32"/>
      <c r="BAW187" s="32"/>
      <c r="BAX187" s="32"/>
      <c r="BAY187" s="32"/>
      <c r="BAZ187" s="32"/>
      <c r="BBA187" s="32"/>
      <c r="BBB187" s="32"/>
      <c r="BBC187" s="32"/>
      <c r="BBD187" s="32"/>
      <c r="BBE187" s="32"/>
      <c r="BBF187" s="32"/>
      <c r="BBG187" s="32"/>
      <c r="BBH187" s="32"/>
      <c r="BBI187" s="32"/>
      <c r="BBJ187" s="32"/>
      <c r="BBK187" s="32"/>
      <c r="BBL187" s="32"/>
      <c r="BBM187" s="32"/>
      <c r="BBN187" s="32"/>
      <c r="BBO187" s="32"/>
      <c r="BBP187" s="32"/>
      <c r="BBQ187" s="32"/>
      <c r="BBR187" s="32"/>
      <c r="BBS187" s="32"/>
      <c r="BBT187" s="32"/>
      <c r="BBU187" s="32"/>
      <c r="BBV187" s="32"/>
      <c r="BBW187" s="32"/>
      <c r="BBX187" s="32"/>
      <c r="BBY187" s="32"/>
      <c r="BBZ187" s="32"/>
      <c r="BCA187" s="32"/>
      <c r="BCB187" s="32"/>
      <c r="BCC187" s="32"/>
      <c r="BCD187" s="32"/>
      <c r="BCE187" s="32"/>
      <c r="BCF187" s="32"/>
      <c r="BCG187" s="32"/>
      <c r="BCH187" s="32"/>
      <c r="BCI187" s="32"/>
      <c r="BCJ187" s="32"/>
      <c r="BCK187" s="32"/>
      <c r="BCL187" s="32"/>
      <c r="BCM187" s="32"/>
      <c r="BCN187" s="32"/>
      <c r="BCO187" s="32"/>
      <c r="BCP187" s="32"/>
      <c r="BCQ187" s="32"/>
      <c r="BCR187" s="32"/>
      <c r="BCS187" s="32"/>
      <c r="BCT187" s="32"/>
      <c r="BCU187" s="32"/>
      <c r="BCV187" s="32"/>
      <c r="BCW187" s="32"/>
      <c r="BCX187" s="32"/>
      <c r="BCY187" s="32"/>
      <c r="BCZ187" s="32"/>
      <c r="BDA187" s="32"/>
      <c r="BDB187" s="32"/>
      <c r="BDC187" s="32"/>
      <c r="BDD187" s="32"/>
      <c r="BDE187" s="32"/>
      <c r="BDF187" s="32"/>
      <c r="BDG187" s="32"/>
      <c r="BDH187" s="32"/>
      <c r="BDI187" s="32"/>
      <c r="BDJ187" s="32"/>
      <c r="BDK187" s="32"/>
      <c r="BDL187" s="32"/>
      <c r="BDM187" s="32"/>
      <c r="BDN187" s="32"/>
      <c r="BDO187" s="32"/>
      <c r="BDP187" s="32"/>
      <c r="BDQ187" s="32"/>
      <c r="BDR187" s="32"/>
      <c r="BDS187" s="32"/>
      <c r="BDT187" s="32"/>
      <c r="BDU187" s="32"/>
      <c r="BDV187" s="32"/>
      <c r="BDW187" s="32"/>
      <c r="BDX187" s="32"/>
      <c r="BDY187" s="32"/>
      <c r="BDZ187" s="32"/>
      <c r="BEA187" s="32"/>
      <c r="BEB187" s="32"/>
      <c r="BEC187" s="32"/>
      <c r="BED187" s="32"/>
      <c r="BEE187" s="32"/>
      <c r="BEF187" s="32"/>
      <c r="BEG187" s="32"/>
      <c r="BEH187" s="32"/>
      <c r="BEI187" s="32"/>
      <c r="BEJ187" s="32"/>
      <c r="BEK187" s="32"/>
      <c r="BEL187" s="32"/>
      <c r="BEM187" s="32"/>
      <c r="BEN187" s="32"/>
      <c r="BEO187" s="32"/>
      <c r="BEP187" s="32"/>
      <c r="BEQ187" s="32"/>
      <c r="BER187" s="32"/>
      <c r="BES187" s="32"/>
      <c r="BET187" s="32"/>
      <c r="BEU187" s="32"/>
      <c r="BEV187" s="32"/>
      <c r="BEW187" s="32"/>
      <c r="BEX187" s="32"/>
      <c r="BEY187" s="32"/>
      <c r="BEZ187" s="32"/>
      <c r="BFA187" s="32"/>
      <c r="BFB187" s="32"/>
      <c r="BFC187" s="32"/>
      <c r="BFD187" s="32"/>
      <c r="BFE187" s="32"/>
      <c r="BFF187" s="32"/>
      <c r="BFG187" s="32"/>
      <c r="BFH187" s="32"/>
      <c r="BFI187" s="32"/>
      <c r="BFJ187" s="32"/>
      <c r="BFK187" s="32"/>
      <c r="BFL187" s="32"/>
      <c r="BFM187" s="32"/>
      <c r="BFN187" s="32"/>
      <c r="BFO187" s="32"/>
      <c r="BFP187" s="32"/>
      <c r="BFQ187" s="32"/>
      <c r="BFR187" s="32"/>
      <c r="BFS187" s="32"/>
      <c r="BFT187" s="32"/>
      <c r="BFU187" s="32"/>
      <c r="BFV187" s="32"/>
      <c r="BFW187" s="32"/>
      <c r="BFX187" s="32"/>
      <c r="BFY187" s="32"/>
      <c r="BFZ187" s="32"/>
      <c r="BGA187" s="32"/>
      <c r="BGB187" s="32"/>
      <c r="BGC187" s="32"/>
      <c r="BGD187" s="32"/>
      <c r="BGE187" s="32"/>
      <c r="BGF187" s="32"/>
      <c r="BGG187" s="32"/>
      <c r="BGH187" s="32"/>
      <c r="BGI187" s="32"/>
      <c r="BGJ187" s="32"/>
      <c r="BGK187" s="32"/>
      <c r="BGL187" s="32"/>
      <c r="BGM187" s="32"/>
      <c r="BGN187" s="32"/>
      <c r="BGO187" s="32"/>
      <c r="BGP187" s="32"/>
      <c r="BGQ187" s="32"/>
      <c r="BGR187" s="32"/>
      <c r="BGS187" s="32"/>
      <c r="BGT187" s="32"/>
      <c r="BGU187" s="32"/>
      <c r="BGV187" s="32"/>
      <c r="BGW187" s="32"/>
      <c r="BGX187" s="32"/>
      <c r="BGY187" s="32"/>
      <c r="BGZ187" s="32"/>
      <c r="BHA187" s="32"/>
      <c r="BHB187" s="32"/>
      <c r="BHC187" s="32"/>
      <c r="BHD187" s="32"/>
      <c r="BHE187" s="32"/>
      <c r="BHF187" s="32"/>
      <c r="BHG187" s="32"/>
      <c r="BHH187" s="32"/>
      <c r="BHI187" s="32"/>
      <c r="BHJ187" s="32"/>
      <c r="BHK187" s="32"/>
      <c r="BHL187" s="32"/>
      <c r="BHM187" s="32"/>
      <c r="BHN187" s="32"/>
      <c r="BHO187" s="32"/>
      <c r="BHP187" s="32"/>
      <c r="BHQ187" s="32"/>
      <c r="BHR187" s="32"/>
      <c r="BHS187" s="32"/>
      <c r="BHT187" s="32"/>
      <c r="BHU187" s="32"/>
      <c r="BHV187" s="32"/>
      <c r="BHW187" s="32"/>
      <c r="BHX187" s="32"/>
      <c r="BHY187" s="32"/>
      <c r="BHZ187" s="32"/>
      <c r="BIA187" s="32"/>
      <c r="BIB187" s="32"/>
      <c r="BIC187" s="32"/>
      <c r="BID187" s="32"/>
      <c r="BIE187" s="32"/>
      <c r="BIF187" s="32"/>
      <c r="BIG187" s="32"/>
      <c r="BIH187" s="32"/>
      <c r="BII187" s="32"/>
      <c r="BIJ187" s="32"/>
      <c r="BIK187" s="32"/>
      <c r="BIL187" s="32"/>
      <c r="BIM187" s="32"/>
      <c r="BIN187" s="32"/>
      <c r="BIO187" s="32"/>
      <c r="BIP187" s="32"/>
      <c r="BIQ187" s="32"/>
      <c r="BIR187" s="32"/>
      <c r="BIS187" s="32"/>
      <c r="BIT187" s="32"/>
      <c r="BIU187" s="32"/>
      <c r="BIV187" s="32"/>
      <c r="BIW187" s="32"/>
      <c r="BIX187" s="32"/>
      <c r="BIY187" s="32"/>
      <c r="BIZ187" s="32"/>
      <c r="BJA187" s="32"/>
      <c r="BJB187" s="32"/>
      <c r="BJC187" s="32"/>
      <c r="BJD187" s="32"/>
      <c r="BJE187" s="32"/>
      <c r="BJF187" s="32"/>
      <c r="BJG187" s="32"/>
      <c r="BJH187" s="32"/>
      <c r="BJI187" s="32"/>
      <c r="BJJ187" s="32"/>
      <c r="BJK187" s="32"/>
      <c r="BJL187" s="32"/>
      <c r="BJM187" s="32"/>
      <c r="BJN187" s="32"/>
      <c r="BJO187" s="32"/>
      <c r="BJP187" s="32"/>
      <c r="BJQ187" s="32"/>
      <c r="BJR187" s="32"/>
      <c r="BJS187" s="32"/>
      <c r="BJT187" s="32"/>
      <c r="BJU187" s="32"/>
      <c r="BJV187" s="32"/>
      <c r="BJW187" s="32"/>
      <c r="BJX187" s="32"/>
      <c r="BJY187" s="32"/>
      <c r="BJZ187" s="32"/>
      <c r="BKA187" s="32"/>
      <c r="BKB187" s="32"/>
      <c r="BKC187" s="32"/>
      <c r="BKD187" s="32"/>
      <c r="BKE187" s="32"/>
      <c r="BKF187" s="32"/>
      <c r="BKG187" s="32"/>
      <c r="BKH187" s="32"/>
      <c r="BKI187" s="32"/>
      <c r="BKJ187" s="32"/>
      <c r="BKK187" s="32"/>
      <c r="BKL187" s="32"/>
      <c r="BKM187" s="32"/>
      <c r="BKN187" s="32"/>
      <c r="BKO187" s="32"/>
      <c r="BKP187" s="32"/>
      <c r="BKQ187" s="32"/>
      <c r="BKR187" s="32"/>
      <c r="BKS187" s="32"/>
      <c r="BKT187" s="32"/>
      <c r="BKU187" s="32"/>
      <c r="BKV187" s="32"/>
      <c r="BKW187" s="32"/>
      <c r="BKX187" s="32"/>
      <c r="BKY187" s="32"/>
      <c r="BKZ187" s="32"/>
      <c r="BLA187" s="32"/>
      <c r="BLB187" s="32"/>
      <c r="BLC187" s="32"/>
      <c r="BLD187" s="32"/>
      <c r="BLE187" s="32"/>
      <c r="BLF187" s="32"/>
      <c r="BLG187" s="32"/>
      <c r="BLH187" s="32"/>
      <c r="BLI187" s="32"/>
      <c r="BLJ187" s="32"/>
      <c r="BLK187" s="32"/>
      <c r="BLL187" s="32"/>
      <c r="BLM187" s="32"/>
      <c r="BLN187" s="32"/>
      <c r="BLO187" s="32"/>
      <c r="BLP187" s="32"/>
      <c r="BLQ187" s="32"/>
      <c r="BLR187" s="32"/>
      <c r="BLS187" s="32"/>
      <c r="BLT187" s="32"/>
      <c r="BLU187" s="32"/>
      <c r="BLV187" s="32"/>
      <c r="BLW187" s="32"/>
      <c r="BLX187" s="32"/>
      <c r="BLY187" s="32"/>
      <c r="BLZ187" s="32"/>
      <c r="BMA187" s="32"/>
      <c r="BMB187" s="32"/>
      <c r="BMC187" s="32"/>
      <c r="BMD187" s="32"/>
      <c r="BME187" s="32"/>
      <c r="BMF187" s="32"/>
      <c r="BMG187" s="32"/>
      <c r="BMH187" s="32"/>
      <c r="BMI187" s="32"/>
      <c r="BMJ187" s="32"/>
      <c r="BMK187" s="32"/>
      <c r="BML187" s="32"/>
      <c r="BMM187" s="32"/>
      <c r="BMN187" s="32"/>
      <c r="BMO187" s="32"/>
      <c r="BMP187" s="32"/>
      <c r="BMQ187" s="32"/>
      <c r="BMR187" s="32"/>
      <c r="BMS187" s="32"/>
      <c r="BMT187" s="32"/>
      <c r="BMU187" s="32"/>
      <c r="BMV187" s="32"/>
      <c r="BMW187" s="32"/>
      <c r="BMX187" s="32"/>
      <c r="BMY187" s="32"/>
      <c r="BMZ187" s="32"/>
      <c r="BNA187" s="32"/>
      <c r="BNB187" s="32"/>
      <c r="BNC187" s="32"/>
      <c r="BND187" s="32"/>
      <c r="BNE187" s="32"/>
      <c r="BNF187" s="32"/>
      <c r="BNG187" s="32"/>
      <c r="BNH187" s="32"/>
      <c r="BNI187" s="32"/>
      <c r="BNJ187" s="32"/>
      <c r="BNK187" s="32"/>
      <c r="BNL187" s="32"/>
      <c r="BNM187" s="32"/>
      <c r="BNN187" s="32"/>
      <c r="BNO187" s="32"/>
      <c r="BNP187" s="32"/>
      <c r="BNQ187" s="32"/>
      <c r="BNR187" s="32"/>
      <c r="BNS187" s="32"/>
      <c r="BNT187" s="32"/>
      <c r="BNU187" s="32"/>
      <c r="BNV187" s="32"/>
      <c r="BNW187" s="32"/>
      <c r="BNX187" s="32"/>
      <c r="BNY187" s="32"/>
      <c r="BNZ187" s="32"/>
      <c r="BOA187" s="32"/>
      <c r="BOB187" s="32"/>
      <c r="BOC187" s="32"/>
      <c r="BOD187" s="32"/>
      <c r="BOE187" s="32"/>
      <c r="BOF187" s="32"/>
      <c r="BOG187" s="32"/>
      <c r="BOH187" s="32"/>
      <c r="BOI187" s="32"/>
      <c r="BOJ187" s="32"/>
      <c r="BOK187" s="32"/>
      <c r="BOL187" s="32"/>
      <c r="BOM187" s="32"/>
      <c r="BON187" s="32"/>
      <c r="BOO187" s="32"/>
      <c r="BOP187" s="32"/>
      <c r="BOQ187" s="32"/>
      <c r="BOR187" s="32"/>
      <c r="BOS187" s="32"/>
      <c r="BOT187" s="32"/>
      <c r="BOU187" s="32"/>
      <c r="BOV187" s="32"/>
      <c r="BOW187" s="32"/>
      <c r="BOX187" s="32"/>
      <c r="BOY187" s="32"/>
      <c r="BOZ187" s="32"/>
      <c r="BPA187" s="32"/>
      <c r="BPB187" s="32"/>
      <c r="BPC187" s="32"/>
      <c r="BPD187" s="32"/>
      <c r="BPE187" s="32"/>
      <c r="BPF187" s="32"/>
      <c r="BPG187" s="32"/>
      <c r="BPH187" s="32"/>
      <c r="BPI187" s="32"/>
      <c r="BPJ187" s="32"/>
      <c r="BPK187" s="32"/>
      <c r="BPL187" s="32"/>
      <c r="BPM187" s="32"/>
      <c r="BPN187" s="32"/>
      <c r="BPO187" s="32"/>
      <c r="BPP187" s="32"/>
      <c r="BPQ187" s="32"/>
      <c r="BPR187" s="32"/>
      <c r="BPS187" s="32"/>
      <c r="BPT187" s="32"/>
      <c r="BPU187" s="32"/>
      <c r="BPV187" s="32"/>
      <c r="BPW187" s="32"/>
      <c r="BPX187" s="32"/>
      <c r="BPY187" s="32"/>
      <c r="BPZ187" s="32"/>
      <c r="BQA187" s="32"/>
      <c r="BQB187" s="32"/>
      <c r="BQC187" s="32"/>
      <c r="BQD187" s="32"/>
      <c r="BQE187" s="32"/>
      <c r="BQF187" s="32"/>
      <c r="BQG187" s="32"/>
      <c r="BQH187" s="32"/>
      <c r="BQI187" s="32"/>
      <c r="BQJ187" s="32"/>
      <c r="BQK187" s="32"/>
      <c r="BQL187" s="32"/>
      <c r="BQM187" s="32"/>
      <c r="BQN187" s="32"/>
      <c r="BQO187" s="32"/>
      <c r="BQP187" s="32"/>
      <c r="BQQ187" s="32"/>
      <c r="BQR187" s="32"/>
      <c r="BQS187" s="32"/>
      <c r="BQT187" s="32"/>
      <c r="BQU187" s="32"/>
      <c r="BQV187" s="32"/>
      <c r="BQW187" s="32"/>
      <c r="BQX187" s="32"/>
      <c r="BQY187" s="32"/>
      <c r="BQZ187" s="32"/>
      <c r="BRA187" s="32"/>
      <c r="BRB187" s="32"/>
      <c r="BRC187" s="32"/>
      <c r="BRD187" s="32"/>
      <c r="BRE187" s="32"/>
      <c r="BRF187" s="32"/>
      <c r="BRG187" s="32"/>
      <c r="BRH187" s="32"/>
      <c r="BRI187" s="32"/>
      <c r="BRJ187" s="32"/>
      <c r="BRK187" s="32"/>
      <c r="BRL187" s="32"/>
      <c r="BRM187" s="32"/>
      <c r="BRN187" s="32"/>
      <c r="BRO187" s="32"/>
      <c r="BRP187" s="32"/>
      <c r="BRQ187" s="32"/>
      <c r="BRR187" s="32"/>
      <c r="BRS187" s="32"/>
      <c r="BRT187" s="32"/>
      <c r="BRU187" s="32"/>
      <c r="BRV187" s="32"/>
      <c r="BRW187" s="32"/>
      <c r="BRX187" s="32"/>
      <c r="BRY187" s="32"/>
      <c r="BRZ187" s="32"/>
      <c r="BSA187" s="32"/>
      <c r="BSB187" s="32"/>
      <c r="BSC187" s="32"/>
      <c r="BSD187" s="32"/>
      <c r="BSE187" s="32"/>
      <c r="BSF187" s="32"/>
      <c r="BSG187" s="32"/>
      <c r="BSH187" s="32"/>
      <c r="BSI187" s="32"/>
      <c r="BSJ187" s="32"/>
      <c r="BSK187" s="32"/>
      <c r="BSL187" s="32"/>
      <c r="BSM187" s="32"/>
      <c r="BSN187" s="32"/>
      <c r="BSO187" s="32"/>
      <c r="BSP187" s="32"/>
      <c r="BSQ187" s="32"/>
      <c r="BSR187" s="32"/>
      <c r="BSS187" s="32"/>
      <c r="BST187" s="32"/>
      <c r="BSU187" s="32"/>
      <c r="BSV187" s="32"/>
      <c r="BSW187" s="32"/>
      <c r="BSX187" s="32"/>
      <c r="BSY187" s="32"/>
      <c r="BSZ187" s="32"/>
      <c r="BTA187" s="32"/>
      <c r="BTB187" s="32"/>
      <c r="BTC187" s="32"/>
      <c r="BTD187" s="32"/>
      <c r="BTE187" s="32"/>
      <c r="BTF187" s="32"/>
      <c r="BTG187" s="32"/>
      <c r="BTH187" s="32"/>
      <c r="BTI187" s="32"/>
      <c r="BTJ187" s="32"/>
      <c r="BTK187" s="32"/>
      <c r="BTL187" s="32"/>
      <c r="BTM187" s="32"/>
      <c r="BTN187" s="32"/>
      <c r="BTO187" s="32"/>
      <c r="BTP187" s="32"/>
      <c r="BTQ187" s="32"/>
      <c r="BTR187" s="32"/>
      <c r="BTS187" s="32"/>
      <c r="BTT187" s="32"/>
      <c r="BTU187" s="32"/>
      <c r="BTV187" s="32"/>
      <c r="BTW187" s="32"/>
      <c r="BTX187" s="32"/>
      <c r="BTY187" s="32"/>
      <c r="BTZ187" s="32"/>
      <c r="BUA187" s="32"/>
      <c r="BUB187" s="32"/>
      <c r="BUC187" s="32"/>
      <c r="BUD187" s="32"/>
      <c r="BUE187" s="32"/>
      <c r="BUF187" s="32"/>
      <c r="BUG187" s="32"/>
      <c r="BUH187" s="32"/>
      <c r="BUI187" s="32"/>
      <c r="BUJ187" s="32"/>
      <c r="BUK187" s="32"/>
      <c r="BUL187" s="32"/>
      <c r="BUM187" s="32"/>
      <c r="BUN187" s="32"/>
      <c r="BUO187" s="32"/>
      <c r="BUP187" s="32"/>
      <c r="BUQ187" s="32"/>
      <c r="BUR187" s="32"/>
      <c r="BUS187" s="32"/>
      <c r="BUT187" s="32"/>
      <c r="BUU187" s="32"/>
      <c r="BUV187" s="32"/>
      <c r="BUW187" s="32"/>
      <c r="BUX187" s="32"/>
      <c r="BUY187" s="32"/>
      <c r="BUZ187" s="32"/>
      <c r="BVA187" s="32"/>
      <c r="BVB187" s="32"/>
      <c r="BVC187" s="32"/>
      <c r="BVD187" s="32"/>
      <c r="BVE187" s="32"/>
      <c r="BVF187" s="32"/>
      <c r="BVG187" s="32"/>
      <c r="BVH187" s="32"/>
      <c r="BVI187" s="32"/>
      <c r="BVJ187" s="32"/>
      <c r="BVK187" s="32"/>
      <c r="BVL187" s="32"/>
      <c r="BVM187" s="32"/>
      <c r="BVN187" s="32"/>
      <c r="BVO187" s="32"/>
      <c r="BVP187" s="32"/>
      <c r="BVQ187" s="32"/>
      <c r="BVR187" s="32"/>
      <c r="BVS187" s="32"/>
      <c r="BVT187" s="32"/>
      <c r="BVU187" s="32"/>
      <c r="BVV187" s="32"/>
      <c r="BVW187" s="32"/>
      <c r="BVX187" s="32"/>
      <c r="BVY187" s="32"/>
      <c r="BVZ187" s="32"/>
      <c r="BWA187" s="32"/>
      <c r="BWB187" s="32"/>
      <c r="BWC187" s="32"/>
      <c r="BWD187" s="32"/>
      <c r="BWE187" s="32"/>
      <c r="BWF187" s="32"/>
      <c r="BWG187" s="32"/>
      <c r="BWH187" s="32"/>
      <c r="BWI187" s="32"/>
      <c r="BWJ187" s="32"/>
      <c r="BWK187" s="32"/>
      <c r="BWL187" s="32"/>
      <c r="BWM187" s="32"/>
      <c r="BWN187" s="32"/>
      <c r="BWO187" s="32"/>
      <c r="BWP187" s="32"/>
      <c r="BWQ187" s="32"/>
      <c r="BWR187" s="32"/>
      <c r="BWS187" s="32"/>
      <c r="BWT187" s="32"/>
      <c r="BWU187" s="32"/>
      <c r="BWV187" s="32"/>
      <c r="BWW187" s="32"/>
      <c r="BWX187" s="32"/>
      <c r="BWY187" s="32"/>
      <c r="BWZ187" s="32"/>
      <c r="BXA187" s="32"/>
      <c r="BXB187" s="32"/>
      <c r="BXC187" s="32"/>
      <c r="BXD187" s="32"/>
      <c r="BXE187" s="32"/>
      <c r="BXF187" s="32"/>
      <c r="BXG187" s="32"/>
      <c r="BXH187" s="32"/>
      <c r="BXI187" s="32"/>
      <c r="BXJ187" s="32"/>
      <c r="BXK187" s="32"/>
      <c r="BXL187" s="32"/>
      <c r="BXM187" s="32"/>
      <c r="BXN187" s="32"/>
      <c r="BXO187" s="32"/>
      <c r="BXP187" s="32"/>
      <c r="BXQ187" s="32"/>
      <c r="BXR187" s="32"/>
      <c r="BXS187" s="32"/>
      <c r="BXT187" s="32"/>
      <c r="BXU187" s="32"/>
      <c r="BXV187" s="32"/>
      <c r="BXW187" s="32"/>
      <c r="BXX187" s="32"/>
      <c r="BXY187" s="32"/>
      <c r="BXZ187" s="32"/>
      <c r="BYA187" s="32"/>
      <c r="BYB187" s="32"/>
      <c r="BYC187" s="32"/>
      <c r="BYD187" s="32"/>
      <c r="BYE187" s="32"/>
      <c r="BYF187" s="32"/>
      <c r="BYG187" s="32"/>
      <c r="BYH187" s="32"/>
      <c r="BYI187" s="32"/>
      <c r="BYJ187" s="32"/>
      <c r="BYK187" s="32"/>
      <c r="BYL187" s="32"/>
      <c r="BYM187" s="32"/>
      <c r="BYN187" s="32"/>
      <c r="BYO187" s="32"/>
      <c r="BYP187" s="32"/>
      <c r="BYQ187" s="32"/>
      <c r="BYR187" s="32"/>
      <c r="BYS187" s="32"/>
      <c r="BYT187" s="32"/>
      <c r="BYU187" s="32"/>
      <c r="BYV187" s="32"/>
      <c r="BYW187" s="32"/>
      <c r="BYX187" s="32"/>
      <c r="BYY187" s="32"/>
      <c r="BYZ187" s="32"/>
      <c r="BZA187" s="32"/>
      <c r="BZB187" s="32"/>
      <c r="BZC187" s="32"/>
      <c r="BZD187" s="32"/>
      <c r="BZE187" s="32"/>
      <c r="BZF187" s="32"/>
      <c r="BZG187" s="32"/>
      <c r="BZH187" s="32"/>
      <c r="BZI187" s="32"/>
      <c r="BZJ187" s="32"/>
      <c r="BZK187" s="32"/>
      <c r="BZL187" s="32"/>
      <c r="BZM187" s="32"/>
      <c r="BZN187" s="32"/>
      <c r="BZO187" s="32"/>
      <c r="BZP187" s="32"/>
      <c r="BZQ187" s="32"/>
      <c r="BZR187" s="32"/>
      <c r="BZS187" s="32"/>
      <c r="BZT187" s="32"/>
      <c r="BZU187" s="32"/>
      <c r="BZV187" s="32"/>
      <c r="BZW187" s="32"/>
      <c r="BZX187" s="32"/>
      <c r="BZY187" s="32"/>
      <c r="BZZ187" s="32"/>
      <c r="CAA187" s="32"/>
      <c r="CAB187" s="32"/>
      <c r="CAC187" s="32"/>
      <c r="CAD187" s="32"/>
      <c r="CAE187" s="32"/>
      <c r="CAF187" s="32"/>
      <c r="CAG187" s="32"/>
      <c r="CAH187" s="32"/>
      <c r="CAI187" s="32"/>
      <c r="CAJ187" s="32"/>
      <c r="CAK187" s="32"/>
      <c r="CAL187" s="32"/>
      <c r="CAM187" s="32"/>
      <c r="CAN187" s="32"/>
      <c r="CAO187" s="32"/>
      <c r="CAP187" s="32"/>
      <c r="CAQ187" s="32"/>
      <c r="CAR187" s="32"/>
      <c r="CAS187" s="32"/>
      <c r="CAT187" s="32"/>
      <c r="CAU187" s="32"/>
      <c r="CAV187" s="32"/>
      <c r="CAW187" s="32"/>
      <c r="CAX187" s="32"/>
      <c r="CAY187" s="32"/>
      <c r="CAZ187" s="32"/>
      <c r="CBA187" s="32"/>
      <c r="CBB187" s="32"/>
      <c r="CBC187" s="32"/>
      <c r="CBD187" s="32"/>
      <c r="CBE187" s="32"/>
      <c r="CBF187" s="32"/>
      <c r="CBG187" s="32"/>
      <c r="CBH187" s="32"/>
      <c r="CBI187" s="32"/>
      <c r="CBJ187" s="32"/>
      <c r="CBK187" s="32"/>
      <c r="CBL187" s="32"/>
      <c r="CBM187" s="32"/>
      <c r="CBN187" s="32"/>
      <c r="CBO187" s="32"/>
      <c r="CBP187" s="32"/>
      <c r="CBQ187" s="32"/>
      <c r="CBR187" s="32"/>
      <c r="CBS187" s="32"/>
      <c r="CBT187" s="32"/>
      <c r="CBU187" s="32"/>
      <c r="CBV187" s="32"/>
      <c r="CBW187" s="32"/>
      <c r="CBX187" s="32"/>
      <c r="CBY187" s="32"/>
      <c r="CBZ187" s="32"/>
      <c r="CCA187" s="32"/>
      <c r="CCB187" s="32"/>
      <c r="CCC187" s="32"/>
      <c r="CCD187" s="32"/>
      <c r="CCE187" s="32"/>
      <c r="CCF187" s="32"/>
      <c r="CCG187" s="32"/>
      <c r="CCH187" s="32"/>
      <c r="CCI187" s="32"/>
      <c r="CCJ187" s="32"/>
      <c r="CCK187" s="32"/>
      <c r="CCL187" s="32"/>
      <c r="CCM187" s="32"/>
      <c r="CCN187" s="32"/>
      <c r="CCO187" s="32"/>
      <c r="CCP187" s="32"/>
      <c r="CCQ187" s="32"/>
      <c r="CCR187" s="32"/>
      <c r="CCS187" s="32"/>
      <c r="CCT187" s="32"/>
      <c r="CCU187" s="32"/>
      <c r="CCV187" s="32"/>
      <c r="CCW187" s="32"/>
      <c r="CCX187" s="32"/>
      <c r="CCY187" s="32"/>
      <c r="CCZ187" s="32"/>
      <c r="CDA187" s="32"/>
      <c r="CDB187" s="32"/>
      <c r="CDC187" s="32"/>
      <c r="CDD187" s="32"/>
      <c r="CDE187" s="32"/>
      <c r="CDF187" s="32"/>
      <c r="CDG187" s="32"/>
      <c r="CDH187" s="32"/>
      <c r="CDI187" s="32"/>
      <c r="CDJ187" s="32"/>
      <c r="CDK187" s="32"/>
      <c r="CDL187" s="32"/>
      <c r="CDM187" s="32"/>
      <c r="CDN187" s="32"/>
      <c r="CDO187" s="32"/>
      <c r="CDP187" s="32"/>
      <c r="CDQ187" s="32"/>
      <c r="CDR187" s="32"/>
      <c r="CDS187" s="32"/>
      <c r="CDT187" s="32"/>
      <c r="CDU187" s="32"/>
      <c r="CDV187" s="32"/>
      <c r="CDW187" s="32"/>
      <c r="CDX187" s="32"/>
      <c r="CDY187" s="32"/>
      <c r="CDZ187" s="32"/>
      <c r="CEA187" s="32"/>
      <c r="CEB187" s="32"/>
      <c r="CEC187" s="32"/>
      <c r="CED187" s="32"/>
      <c r="CEE187" s="32"/>
      <c r="CEF187" s="32"/>
      <c r="CEG187" s="32"/>
      <c r="CEH187" s="32"/>
      <c r="CEI187" s="32"/>
      <c r="CEJ187" s="32"/>
      <c r="CEK187" s="32"/>
      <c r="CEL187" s="32"/>
      <c r="CEM187" s="32"/>
      <c r="CEN187" s="32"/>
      <c r="CEO187" s="32"/>
      <c r="CEP187" s="32"/>
      <c r="CEQ187" s="32"/>
      <c r="CER187" s="32"/>
      <c r="CES187" s="32"/>
      <c r="CET187" s="32"/>
      <c r="CEU187" s="32"/>
      <c r="CEV187" s="32"/>
      <c r="CEW187" s="32"/>
      <c r="CEX187" s="32"/>
      <c r="CEY187" s="32"/>
      <c r="CEZ187" s="32"/>
      <c r="CFA187" s="32"/>
      <c r="CFB187" s="32"/>
      <c r="CFC187" s="32"/>
      <c r="CFD187" s="32"/>
      <c r="CFE187" s="32"/>
      <c r="CFF187" s="32"/>
      <c r="CFG187" s="32"/>
      <c r="CFH187" s="32"/>
      <c r="CFI187" s="32"/>
      <c r="CFJ187" s="32"/>
      <c r="CFK187" s="32"/>
      <c r="CFL187" s="32"/>
      <c r="CFM187" s="32"/>
      <c r="CFN187" s="32"/>
      <c r="CFO187" s="32"/>
      <c r="CFP187" s="32"/>
      <c r="CFQ187" s="32"/>
      <c r="CFR187" s="32"/>
      <c r="CFS187" s="32"/>
      <c r="CFT187" s="32"/>
      <c r="CFU187" s="32"/>
      <c r="CFV187" s="32"/>
      <c r="CFW187" s="32"/>
      <c r="CFX187" s="32"/>
      <c r="CFY187" s="32"/>
      <c r="CFZ187" s="32"/>
      <c r="CGA187" s="32"/>
      <c r="CGB187" s="32"/>
      <c r="CGC187" s="32"/>
      <c r="CGD187" s="32"/>
      <c r="CGE187" s="32"/>
      <c r="CGF187" s="32"/>
      <c r="CGG187" s="32"/>
      <c r="CGH187" s="32"/>
      <c r="CGI187" s="32"/>
      <c r="CGJ187" s="32"/>
      <c r="CGK187" s="32"/>
      <c r="CGL187" s="32"/>
      <c r="CGM187" s="32"/>
      <c r="CGN187" s="32"/>
      <c r="CGO187" s="32"/>
      <c r="CGP187" s="32"/>
      <c r="CGQ187" s="32"/>
      <c r="CGR187" s="32"/>
      <c r="CGS187" s="32"/>
      <c r="CGT187" s="32"/>
      <c r="CGU187" s="32"/>
      <c r="CGV187" s="32"/>
      <c r="CGW187" s="32"/>
      <c r="CGX187" s="32"/>
      <c r="CGY187" s="32"/>
      <c r="CGZ187" s="32"/>
      <c r="CHA187" s="32"/>
      <c r="CHB187" s="32"/>
      <c r="CHC187" s="32"/>
      <c r="CHD187" s="32"/>
      <c r="CHE187" s="32"/>
      <c r="CHF187" s="32"/>
      <c r="CHG187" s="32"/>
      <c r="CHH187" s="32"/>
      <c r="CHI187" s="32"/>
      <c r="CHJ187" s="32"/>
      <c r="CHK187" s="32"/>
      <c r="CHL187" s="32"/>
      <c r="CHM187" s="32"/>
      <c r="CHN187" s="32"/>
      <c r="CHO187" s="32"/>
      <c r="CHP187" s="32"/>
      <c r="CHQ187" s="32"/>
      <c r="CHR187" s="32"/>
      <c r="CHS187" s="32"/>
      <c r="CHT187" s="32"/>
      <c r="CHU187" s="32"/>
      <c r="CHV187" s="32"/>
      <c r="CHW187" s="32"/>
      <c r="CHX187" s="32"/>
      <c r="CHY187" s="32"/>
      <c r="CHZ187" s="32"/>
      <c r="CIA187" s="32"/>
      <c r="CIB187" s="32"/>
      <c r="CIC187" s="32"/>
      <c r="CID187" s="32"/>
      <c r="CIE187" s="32"/>
      <c r="CIF187" s="32"/>
      <c r="CIG187" s="32"/>
      <c r="CIH187" s="32"/>
      <c r="CII187" s="32"/>
      <c r="CIJ187" s="32"/>
      <c r="CIK187" s="32"/>
      <c r="CIL187" s="32"/>
      <c r="CIM187" s="32"/>
      <c r="CIN187" s="32"/>
      <c r="CIO187" s="32"/>
      <c r="CIP187" s="32"/>
      <c r="CIQ187" s="32"/>
      <c r="CIR187" s="32"/>
      <c r="CIS187" s="32"/>
      <c r="CIT187" s="32"/>
      <c r="CIU187" s="32"/>
      <c r="CIV187" s="32"/>
      <c r="CIW187" s="32"/>
      <c r="CIX187" s="32"/>
      <c r="CIY187" s="32"/>
      <c r="CIZ187" s="32"/>
      <c r="CJA187" s="32"/>
      <c r="CJB187" s="32"/>
      <c r="CJC187" s="32"/>
      <c r="CJD187" s="32"/>
      <c r="CJE187" s="32"/>
      <c r="CJF187" s="32"/>
      <c r="CJG187" s="32"/>
      <c r="CJH187" s="32"/>
      <c r="CJI187" s="32"/>
      <c r="CJJ187" s="32"/>
      <c r="CJK187" s="32"/>
      <c r="CJL187" s="32"/>
      <c r="CJM187" s="32"/>
      <c r="CJN187" s="32"/>
      <c r="CJO187" s="32"/>
      <c r="CJP187" s="32"/>
      <c r="CJQ187" s="32"/>
      <c r="CJR187" s="32"/>
      <c r="CJS187" s="32"/>
      <c r="CJT187" s="32"/>
      <c r="CJU187" s="32"/>
      <c r="CJV187" s="32"/>
      <c r="CJW187" s="32"/>
      <c r="CJX187" s="32"/>
      <c r="CJY187" s="32"/>
      <c r="CJZ187" s="32"/>
      <c r="CKA187" s="32"/>
      <c r="CKB187" s="32"/>
      <c r="CKC187" s="32"/>
      <c r="CKD187" s="32"/>
      <c r="CKE187" s="32"/>
      <c r="CKF187" s="32"/>
      <c r="CKG187" s="32"/>
      <c r="CKH187" s="32"/>
      <c r="CKI187" s="32"/>
      <c r="CKJ187" s="32"/>
      <c r="CKK187" s="32"/>
      <c r="CKL187" s="32"/>
      <c r="CKM187" s="32"/>
      <c r="CKN187" s="32"/>
      <c r="CKO187" s="32"/>
      <c r="CKP187" s="32"/>
      <c r="CKQ187" s="32"/>
      <c r="CKR187" s="32"/>
      <c r="CKS187" s="32"/>
      <c r="CKT187" s="32"/>
      <c r="CKU187" s="32"/>
      <c r="CKV187" s="32"/>
      <c r="CKW187" s="32"/>
      <c r="CKX187" s="32"/>
      <c r="CKY187" s="32"/>
      <c r="CKZ187" s="32"/>
      <c r="CLA187" s="32"/>
      <c r="CLB187" s="32"/>
      <c r="CLC187" s="32"/>
      <c r="CLD187" s="32"/>
      <c r="CLE187" s="32"/>
      <c r="CLF187" s="32"/>
      <c r="CLG187" s="32"/>
      <c r="CLH187" s="32"/>
      <c r="CLI187" s="32"/>
      <c r="CLJ187" s="32"/>
      <c r="CLK187" s="32"/>
      <c r="CLL187" s="32"/>
      <c r="CLM187" s="32"/>
      <c r="CLN187" s="32"/>
      <c r="CLO187" s="32"/>
      <c r="CLP187" s="32"/>
      <c r="CLQ187" s="32"/>
      <c r="CLR187" s="32"/>
      <c r="CLS187" s="32"/>
      <c r="CLT187" s="32"/>
      <c r="CLU187" s="32"/>
      <c r="CLV187" s="32"/>
      <c r="CLW187" s="32"/>
      <c r="CLX187" s="32"/>
      <c r="CLY187" s="32"/>
      <c r="CLZ187" s="32"/>
      <c r="CMA187" s="32"/>
      <c r="CMB187" s="32"/>
      <c r="CMC187" s="32"/>
      <c r="CMD187" s="32"/>
      <c r="CME187" s="32"/>
      <c r="CMF187" s="32"/>
      <c r="CMG187" s="32"/>
      <c r="CMH187" s="32"/>
      <c r="CMI187" s="32"/>
      <c r="CMJ187" s="32"/>
      <c r="CMK187" s="32"/>
      <c r="CML187" s="32"/>
      <c r="CMM187" s="32"/>
      <c r="CMN187" s="32"/>
      <c r="CMO187" s="32"/>
      <c r="CMP187" s="32"/>
      <c r="CMQ187" s="32"/>
      <c r="CMR187" s="32"/>
      <c r="CMS187" s="32"/>
      <c r="CMT187" s="32"/>
      <c r="CMU187" s="32"/>
      <c r="CMV187" s="32"/>
      <c r="CMW187" s="32"/>
      <c r="CMX187" s="32"/>
      <c r="CMY187" s="32"/>
      <c r="CMZ187" s="32"/>
      <c r="CNA187" s="32"/>
      <c r="CNB187" s="32"/>
      <c r="CNC187" s="32"/>
      <c r="CND187" s="32"/>
      <c r="CNE187" s="32"/>
      <c r="CNF187" s="32"/>
      <c r="CNG187" s="32"/>
      <c r="CNH187" s="32"/>
      <c r="CNI187" s="32"/>
      <c r="CNJ187" s="32"/>
      <c r="CNK187" s="32"/>
      <c r="CNL187" s="32"/>
      <c r="CNM187" s="32"/>
      <c r="CNN187" s="32"/>
      <c r="CNO187" s="32"/>
      <c r="CNP187" s="32"/>
      <c r="CNQ187" s="32"/>
      <c r="CNR187" s="32"/>
      <c r="CNS187" s="32"/>
      <c r="CNT187" s="32"/>
      <c r="CNU187" s="32"/>
      <c r="CNV187" s="32"/>
      <c r="CNW187" s="32"/>
      <c r="CNX187" s="32"/>
      <c r="CNY187" s="32"/>
      <c r="CNZ187" s="32"/>
      <c r="COA187" s="32"/>
      <c r="COB187" s="32"/>
      <c r="COC187" s="32"/>
      <c r="COD187" s="32"/>
      <c r="COE187" s="32"/>
      <c r="COF187" s="32"/>
      <c r="COG187" s="32"/>
      <c r="COH187" s="32"/>
      <c r="COI187" s="32"/>
      <c r="COJ187" s="32"/>
      <c r="COK187" s="32"/>
      <c r="COL187" s="32"/>
      <c r="COM187" s="32"/>
      <c r="CON187" s="32"/>
      <c r="COO187" s="32"/>
      <c r="COP187" s="32"/>
      <c r="COQ187" s="32"/>
      <c r="COR187" s="32"/>
      <c r="COS187" s="32"/>
      <c r="COT187" s="32"/>
      <c r="COU187" s="32"/>
      <c r="COV187" s="32"/>
      <c r="COW187" s="32"/>
      <c r="COX187" s="32"/>
      <c r="COY187" s="32"/>
      <c r="COZ187" s="32"/>
      <c r="CPA187" s="32"/>
      <c r="CPB187" s="32"/>
      <c r="CPC187" s="32"/>
      <c r="CPD187" s="32"/>
      <c r="CPE187" s="32"/>
      <c r="CPF187" s="32"/>
      <c r="CPG187" s="32"/>
      <c r="CPH187" s="32"/>
      <c r="CPI187" s="32"/>
      <c r="CPJ187" s="32"/>
      <c r="CPK187" s="32"/>
      <c r="CPL187" s="32"/>
      <c r="CPM187" s="32"/>
      <c r="CPN187" s="32"/>
      <c r="CPO187" s="32"/>
      <c r="CPP187" s="32"/>
      <c r="CPQ187" s="32"/>
      <c r="CPR187" s="32"/>
      <c r="CPS187" s="32"/>
      <c r="CPT187" s="32"/>
      <c r="CPU187" s="32"/>
      <c r="CPV187" s="32"/>
      <c r="CPW187" s="32"/>
      <c r="CPX187" s="32"/>
      <c r="CPY187" s="32"/>
      <c r="CPZ187" s="32"/>
      <c r="CQA187" s="32"/>
      <c r="CQB187" s="32"/>
      <c r="CQC187" s="32"/>
      <c r="CQD187" s="32"/>
      <c r="CQE187" s="32"/>
      <c r="CQF187" s="32"/>
      <c r="CQG187" s="32"/>
      <c r="CQH187" s="32"/>
      <c r="CQI187" s="32"/>
      <c r="CQJ187" s="32"/>
      <c r="CQK187" s="32"/>
      <c r="CQL187" s="32"/>
      <c r="CQM187" s="32"/>
      <c r="CQN187" s="32"/>
      <c r="CQO187" s="32"/>
      <c r="CQP187" s="32"/>
      <c r="CQQ187" s="32"/>
      <c r="CQR187" s="32"/>
      <c r="CQS187" s="32"/>
      <c r="CQT187" s="32"/>
      <c r="CQU187" s="32"/>
      <c r="CQV187" s="32"/>
      <c r="CQW187" s="32"/>
      <c r="CQX187" s="32"/>
      <c r="CQY187" s="32"/>
      <c r="CQZ187" s="32"/>
      <c r="CRA187" s="32"/>
      <c r="CRB187" s="32"/>
      <c r="CRC187" s="32"/>
      <c r="CRD187" s="32"/>
      <c r="CRE187" s="32"/>
      <c r="CRF187" s="32"/>
      <c r="CRG187" s="32"/>
      <c r="CRH187" s="32"/>
      <c r="CRI187" s="32"/>
      <c r="CRJ187" s="32"/>
      <c r="CRK187" s="32"/>
      <c r="CRL187" s="32"/>
      <c r="CRM187" s="32"/>
      <c r="CRN187" s="32"/>
      <c r="CRO187" s="32"/>
      <c r="CRP187" s="32"/>
      <c r="CRQ187" s="32"/>
      <c r="CRR187" s="32"/>
      <c r="CRS187" s="32"/>
      <c r="CRT187" s="32"/>
      <c r="CRU187" s="32"/>
      <c r="CRV187" s="32"/>
      <c r="CRW187" s="32"/>
      <c r="CRX187" s="32"/>
      <c r="CRY187" s="32"/>
      <c r="CRZ187" s="32"/>
      <c r="CSA187" s="32"/>
      <c r="CSB187" s="32"/>
      <c r="CSC187" s="32"/>
      <c r="CSD187" s="32"/>
      <c r="CSE187" s="32"/>
      <c r="CSF187" s="32"/>
      <c r="CSG187" s="32"/>
      <c r="CSH187" s="32"/>
      <c r="CSI187" s="32"/>
      <c r="CSJ187" s="32"/>
      <c r="CSK187" s="32"/>
      <c r="CSL187" s="32"/>
      <c r="CSM187" s="32"/>
      <c r="CSN187" s="32"/>
      <c r="CSO187" s="32"/>
      <c r="CSP187" s="32"/>
      <c r="CSQ187" s="32"/>
      <c r="CSR187" s="32"/>
      <c r="CSS187" s="32"/>
      <c r="CST187" s="32"/>
      <c r="CSU187" s="32"/>
      <c r="CSV187" s="32"/>
      <c r="CSW187" s="32"/>
      <c r="CSX187" s="32"/>
      <c r="CSY187" s="32"/>
      <c r="CSZ187" s="32"/>
      <c r="CTA187" s="32"/>
      <c r="CTB187" s="32"/>
      <c r="CTC187" s="32"/>
      <c r="CTD187" s="32"/>
      <c r="CTE187" s="32"/>
      <c r="CTF187" s="32"/>
      <c r="CTG187" s="32"/>
      <c r="CTH187" s="32"/>
      <c r="CTI187" s="32"/>
      <c r="CTJ187" s="32"/>
      <c r="CTK187" s="32"/>
      <c r="CTL187" s="32"/>
      <c r="CTM187" s="32"/>
      <c r="CTN187" s="32"/>
      <c r="CTO187" s="32"/>
      <c r="CTP187" s="32"/>
      <c r="CTQ187" s="32"/>
      <c r="CTR187" s="32"/>
      <c r="CTS187" s="32"/>
      <c r="CTT187" s="32"/>
      <c r="CTU187" s="32"/>
      <c r="CTV187" s="32"/>
      <c r="CTW187" s="32"/>
      <c r="CTX187" s="32"/>
      <c r="CTY187" s="32"/>
      <c r="CTZ187" s="32"/>
      <c r="CUA187" s="32"/>
      <c r="CUB187" s="32"/>
      <c r="CUC187" s="32"/>
      <c r="CUD187" s="32"/>
      <c r="CUE187" s="32"/>
      <c r="CUF187" s="32"/>
      <c r="CUG187" s="32"/>
      <c r="CUH187" s="32"/>
      <c r="CUI187" s="32"/>
      <c r="CUJ187" s="32"/>
      <c r="CUK187" s="32"/>
      <c r="CUL187" s="32"/>
      <c r="CUM187" s="32"/>
      <c r="CUN187" s="32"/>
      <c r="CUO187" s="32"/>
      <c r="CUP187" s="32"/>
      <c r="CUQ187" s="32"/>
      <c r="CUR187" s="32"/>
      <c r="CUS187" s="32"/>
      <c r="CUT187" s="32"/>
      <c r="CUU187" s="32"/>
      <c r="CUV187" s="32"/>
      <c r="CUW187" s="32"/>
      <c r="CUX187" s="32"/>
      <c r="CUY187" s="32"/>
      <c r="CUZ187" s="32"/>
      <c r="CVA187" s="32"/>
      <c r="CVB187" s="32"/>
      <c r="CVC187" s="32"/>
      <c r="CVD187" s="32"/>
      <c r="CVE187" s="32"/>
      <c r="CVF187" s="32"/>
      <c r="CVG187" s="32"/>
      <c r="CVH187" s="32"/>
      <c r="CVI187" s="32"/>
      <c r="CVJ187" s="32"/>
      <c r="CVK187" s="32"/>
      <c r="CVL187" s="32"/>
      <c r="CVM187" s="32"/>
      <c r="CVN187" s="32"/>
      <c r="CVO187" s="32"/>
      <c r="CVP187" s="32"/>
      <c r="CVQ187" s="32"/>
      <c r="CVR187" s="32"/>
      <c r="CVS187" s="32"/>
      <c r="CVT187" s="32"/>
      <c r="CVU187" s="32"/>
      <c r="CVV187" s="32"/>
      <c r="CVW187" s="32"/>
      <c r="CVX187" s="32"/>
      <c r="CVY187" s="32"/>
      <c r="CVZ187" s="32"/>
      <c r="CWA187" s="32"/>
      <c r="CWB187" s="32"/>
      <c r="CWC187" s="32"/>
      <c r="CWD187" s="32"/>
      <c r="CWE187" s="32"/>
      <c r="CWF187" s="32"/>
      <c r="CWG187" s="32"/>
      <c r="CWH187" s="32"/>
      <c r="CWI187" s="32"/>
      <c r="CWJ187" s="32"/>
      <c r="CWK187" s="32"/>
      <c r="CWL187" s="32"/>
      <c r="CWM187" s="32"/>
      <c r="CWN187" s="32"/>
      <c r="CWO187" s="32"/>
      <c r="CWP187" s="32"/>
      <c r="CWQ187" s="32"/>
      <c r="CWR187" s="32"/>
      <c r="CWS187" s="32"/>
      <c r="CWT187" s="32"/>
      <c r="CWU187" s="32"/>
      <c r="CWV187" s="32"/>
      <c r="CWW187" s="32"/>
      <c r="CWX187" s="32"/>
      <c r="CWY187" s="32"/>
      <c r="CWZ187" s="32"/>
      <c r="CXA187" s="32"/>
      <c r="CXB187" s="32"/>
      <c r="CXC187" s="32"/>
      <c r="CXD187" s="32"/>
      <c r="CXE187" s="32"/>
      <c r="CXF187" s="32"/>
      <c r="CXG187" s="32"/>
      <c r="CXH187" s="32"/>
      <c r="CXI187" s="32"/>
      <c r="CXJ187" s="32"/>
      <c r="CXK187" s="32"/>
      <c r="CXL187" s="32"/>
      <c r="CXM187" s="32"/>
      <c r="CXN187" s="32"/>
      <c r="CXO187" s="32"/>
      <c r="CXP187" s="32"/>
      <c r="CXQ187" s="32"/>
      <c r="CXR187" s="32"/>
      <c r="CXS187" s="32"/>
      <c r="CXT187" s="32"/>
      <c r="CXU187" s="32"/>
      <c r="CXV187" s="32"/>
      <c r="CXW187" s="32"/>
      <c r="CXX187" s="32"/>
      <c r="CXY187" s="32"/>
      <c r="CXZ187" s="32"/>
      <c r="CYA187" s="32"/>
      <c r="CYB187" s="32"/>
      <c r="CYC187" s="32"/>
      <c r="CYD187" s="32"/>
      <c r="CYE187" s="32"/>
      <c r="CYF187" s="32"/>
      <c r="CYG187" s="32"/>
      <c r="CYH187" s="32"/>
      <c r="CYI187" s="32"/>
      <c r="CYJ187" s="32"/>
      <c r="CYK187" s="32"/>
      <c r="CYL187" s="32"/>
      <c r="CYM187" s="32"/>
      <c r="CYN187" s="32"/>
      <c r="CYO187" s="32"/>
      <c r="CYP187" s="32"/>
      <c r="CYQ187" s="32"/>
      <c r="CYR187" s="32"/>
      <c r="CYS187" s="32"/>
      <c r="CYT187" s="32"/>
      <c r="CYU187" s="32"/>
      <c r="CYV187" s="32"/>
      <c r="CYW187" s="32"/>
      <c r="CYX187" s="32"/>
      <c r="CYY187" s="32"/>
      <c r="CYZ187" s="32"/>
      <c r="CZA187" s="32"/>
      <c r="CZB187" s="32"/>
      <c r="CZC187" s="32"/>
      <c r="CZD187" s="32"/>
      <c r="CZE187" s="32"/>
      <c r="CZF187" s="32"/>
      <c r="CZG187" s="32"/>
      <c r="CZH187" s="32"/>
      <c r="CZI187" s="32"/>
      <c r="CZJ187" s="32"/>
      <c r="CZK187" s="32"/>
      <c r="CZL187" s="32"/>
      <c r="CZM187" s="32"/>
      <c r="CZN187" s="32"/>
      <c r="CZO187" s="32"/>
      <c r="CZP187" s="32"/>
      <c r="CZQ187" s="32"/>
      <c r="CZR187" s="32"/>
      <c r="CZS187" s="32"/>
      <c r="CZT187" s="32"/>
      <c r="CZU187" s="32"/>
      <c r="CZV187" s="32"/>
      <c r="CZW187" s="32"/>
      <c r="CZX187" s="32"/>
      <c r="CZY187" s="32"/>
      <c r="CZZ187" s="32"/>
      <c r="DAA187" s="32"/>
      <c r="DAB187" s="32"/>
      <c r="DAC187" s="32"/>
      <c r="DAD187" s="32"/>
      <c r="DAE187" s="32"/>
      <c r="DAF187" s="32"/>
      <c r="DAG187" s="32"/>
      <c r="DAH187" s="32"/>
      <c r="DAI187" s="32"/>
      <c r="DAJ187" s="32"/>
      <c r="DAK187" s="32"/>
      <c r="DAL187" s="32"/>
      <c r="DAM187" s="32"/>
      <c r="DAN187" s="32"/>
      <c r="DAO187" s="32"/>
      <c r="DAP187" s="32"/>
      <c r="DAQ187" s="32"/>
      <c r="DAR187" s="32"/>
      <c r="DAS187" s="32"/>
      <c r="DAT187" s="32"/>
      <c r="DAU187" s="32"/>
      <c r="DAV187" s="32"/>
      <c r="DAW187" s="32"/>
      <c r="DAX187" s="32"/>
      <c r="DAY187" s="32"/>
      <c r="DAZ187" s="32"/>
      <c r="DBA187" s="32"/>
      <c r="DBB187" s="32"/>
      <c r="DBC187" s="32"/>
      <c r="DBD187" s="32"/>
      <c r="DBE187" s="32"/>
      <c r="DBF187" s="32"/>
      <c r="DBG187" s="32"/>
      <c r="DBH187" s="32"/>
      <c r="DBI187" s="32"/>
      <c r="DBJ187" s="32"/>
      <c r="DBK187" s="32"/>
      <c r="DBL187" s="32"/>
      <c r="DBM187" s="32"/>
      <c r="DBN187" s="32"/>
      <c r="DBO187" s="32"/>
      <c r="DBP187" s="32"/>
      <c r="DBQ187" s="32"/>
      <c r="DBR187" s="32"/>
      <c r="DBS187" s="32"/>
      <c r="DBT187" s="32"/>
      <c r="DBU187" s="32"/>
      <c r="DBV187" s="32"/>
      <c r="DBW187" s="32"/>
      <c r="DBX187" s="32"/>
      <c r="DBY187" s="32"/>
      <c r="DBZ187" s="32"/>
      <c r="DCA187" s="32"/>
      <c r="DCB187" s="32"/>
      <c r="DCC187" s="32"/>
      <c r="DCD187" s="32"/>
      <c r="DCE187" s="32"/>
      <c r="DCF187" s="32"/>
      <c r="DCG187" s="32"/>
      <c r="DCH187" s="32"/>
      <c r="DCI187" s="32"/>
      <c r="DCJ187" s="32"/>
      <c r="DCK187" s="32"/>
      <c r="DCL187" s="32"/>
      <c r="DCM187" s="32"/>
      <c r="DCN187" s="32"/>
      <c r="DCO187" s="32"/>
      <c r="DCP187" s="32"/>
      <c r="DCQ187" s="32"/>
      <c r="DCR187" s="32"/>
      <c r="DCS187" s="32"/>
      <c r="DCT187" s="32"/>
      <c r="DCU187" s="32"/>
      <c r="DCV187" s="32"/>
      <c r="DCW187" s="32"/>
      <c r="DCX187" s="32"/>
      <c r="DCY187" s="32"/>
      <c r="DCZ187" s="32"/>
      <c r="DDA187" s="32"/>
      <c r="DDB187" s="32"/>
      <c r="DDC187" s="32"/>
      <c r="DDD187" s="32"/>
      <c r="DDE187" s="32"/>
      <c r="DDF187" s="32"/>
      <c r="DDG187" s="32"/>
      <c r="DDH187" s="32"/>
      <c r="DDI187" s="32"/>
      <c r="DDJ187" s="32"/>
      <c r="DDK187" s="32"/>
      <c r="DDL187" s="32"/>
      <c r="DDM187" s="32"/>
      <c r="DDN187" s="32"/>
      <c r="DDO187" s="32"/>
      <c r="DDP187" s="32"/>
      <c r="DDQ187" s="32"/>
      <c r="DDR187" s="32"/>
      <c r="DDS187" s="32"/>
      <c r="DDT187" s="32"/>
      <c r="DDU187" s="32"/>
      <c r="DDV187" s="32"/>
      <c r="DDW187" s="32"/>
      <c r="DDX187" s="32"/>
      <c r="DDY187" s="32"/>
      <c r="DDZ187" s="32"/>
      <c r="DEA187" s="32"/>
      <c r="DEB187" s="32"/>
      <c r="DEC187" s="32"/>
      <c r="DED187" s="32"/>
      <c r="DEE187" s="32"/>
      <c r="DEF187" s="32"/>
      <c r="DEG187" s="32"/>
      <c r="DEH187" s="32"/>
      <c r="DEI187" s="32"/>
      <c r="DEJ187" s="32"/>
      <c r="DEK187" s="32"/>
      <c r="DEL187" s="32"/>
      <c r="DEM187" s="32"/>
      <c r="DEN187" s="32"/>
      <c r="DEO187" s="32"/>
      <c r="DEP187" s="32"/>
      <c r="DEQ187" s="32"/>
      <c r="DER187" s="32"/>
      <c r="DES187" s="32"/>
      <c r="DET187" s="32"/>
      <c r="DEU187" s="32"/>
      <c r="DEV187" s="32"/>
      <c r="DEW187" s="32"/>
      <c r="DEX187" s="32"/>
      <c r="DEY187" s="32"/>
      <c r="DEZ187" s="32"/>
      <c r="DFA187" s="32"/>
      <c r="DFB187" s="32"/>
      <c r="DFC187" s="32"/>
      <c r="DFD187" s="32"/>
      <c r="DFE187" s="32"/>
      <c r="DFF187" s="32"/>
      <c r="DFG187" s="32"/>
      <c r="DFH187" s="32"/>
      <c r="DFI187" s="32"/>
      <c r="DFJ187" s="32"/>
      <c r="DFK187" s="32"/>
      <c r="DFL187" s="32"/>
      <c r="DFM187" s="32"/>
      <c r="DFN187" s="32"/>
      <c r="DFO187" s="32"/>
      <c r="DFP187" s="32"/>
      <c r="DFQ187" s="32"/>
      <c r="DFR187" s="32"/>
      <c r="DFS187" s="32"/>
      <c r="DFT187" s="32"/>
      <c r="DFU187" s="32"/>
      <c r="DFV187" s="32"/>
      <c r="DFW187" s="32"/>
      <c r="DFX187" s="32"/>
      <c r="DFY187" s="32"/>
      <c r="DFZ187" s="32"/>
      <c r="DGA187" s="32"/>
      <c r="DGB187" s="32"/>
      <c r="DGC187" s="32"/>
      <c r="DGD187" s="32"/>
      <c r="DGE187" s="32"/>
      <c r="DGF187" s="32"/>
      <c r="DGG187" s="32"/>
      <c r="DGH187" s="32"/>
      <c r="DGI187" s="32"/>
      <c r="DGJ187" s="32"/>
      <c r="DGK187" s="32"/>
      <c r="DGL187" s="32"/>
      <c r="DGM187" s="32"/>
      <c r="DGN187" s="32"/>
      <c r="DGO187" s="32"/>
      <c r="DGP187" s="32"/>
      <c r="DGQ187" s="32"/>
      <c r="DGR187" s="32"/>
      <c r="DGS187" s="32"/>
      <c r="DGT187" s="32"/>
      <c r="DGU187" s="32"/>
      <c r="DGV187" s="32"/>
      <c r="DGW187" s="32"/>
      <c r="DGX187" s="32"/>
      <c r="DGY187" s="32"/>
      <c r="DGZ187" s="32"/>
      <c r="DHA187" s="32"/>
      <c r="DHB187" s="32"/>
      <c r="DHC187" s="32"/>
      <c r="DHD187" s="32"/>
      <c r="DHE187" s="32"/>
      <c r="DHF187" s="32"/>
      <c r="DHG187" s="32"/>
      <c r="DHH187" s="32"/>
      <c r="DHI187" s="32"/>
      <c r="DHJ187" s="32"/>
      <c r="DHK187" s="32"/>
      <c r="DHL187" s="32"/>
      <c r="DHM187" s="32"/>
      <c r="DHN187" s="32"/>
      <c r="DHO187" s="32"/>
      <c r="DHP187" s="32"/>
      <c r="DHQ187" s="32"/>
      <c r="DHR187" s="32"/>
      <c r="DHS187" s="32"/>
      <c r="DHT187" s="32"/>
      <c r="DHU187" s="32"/>
      <c r="DHV187" s="32"/>
      <c r="DHW187" s="32"/>
      <c r="DHX187" s="32"/>
      <c r="DHY187" s="32"/>
      <c r="DHZ187" s="32"/>
      <c r="DIA187" s="32"/>
      <c r="DIB187" s="32"/>
      <c r="DIC187" s="32"/>
      <c r="DID187" s="32"/>
      <c r="DIE187" s="32"/>
      <c r="DIF187" s="32"/>
      <c r="DIG187" s="32"/>
      <c r="DIH187" s="32"/>
      <c r="DII187" s="32"/>
      <c r="DIJ187" s="32"/>
      <c r="DIK187" s="32"/>
      <c r="DIL187" s="32"/>
      <c r="DIM187" s="32"/>
      <c r="DIN187" s="32"/>
      <c r="DIO187" s="32"/>
      <c r="DIP187" s="32"/>
      <c r="DIQ187" s="32"/>
      <c r="DIR187" s="32"/>
      <c r="DIS187" s="32"/>
      <c r="DIT187" s="32"/>
      <c r="DIU187" s="32"/>
      <c r="DIV187" s="32"/>
      <c r="DIW187" s="32"/>
      <c r="DIX187" s="32"/>
      <c r="DIY187" s="32"/>
      <c r="DIZ187" s="32"/>
      <c r="DJA187" s="32"/>
      <c r="DJB187" s="32"/>
      <c r="DJC187" s="32"/>
      <c r="DJD187" s="32"/>
      <c r="DJE187" s="32"/>
      <c r="DJF187" s="32"/>
      <c r="DJG187" s="32"/>
      <c r="DJH187" s="32"/>
      <c r="DJI187" s="32"/>
      <c r="DJJ187" s="32"/>
      <c r="DJK187" s="32"/>
      <c r="DJL187" s="32"/>
      <c r="DJM187" s="32"/>
      <c r="DJN187" s="32"/>
      <c r="DJO187" s="32"/>
      <c r="DJP187" s="32"/>
      <c r="DJQ187" s="32"/>
      <c r="DJR187" s="32"/>
      <c r="DJS187" s="32"/>
      <c r="DJT187" s="32"/>
      <c r="DJU187" s="32"/>
      <c r="DJV187" s="32"/>
      <c r="DJW187" s="32"/>
      <c r="DJX187" s="32"/>
      <c r="DJY187" s="32"/>
      <c r="DJZ187" s="32"/>
      <c r="DKA187" s="32"/>
      <c r="DKB187" s="32"/>
      <c r="DKC187" s="32"/>
      <c r="DKD187" s="32"/>
      <c r="DKE187" s="32"/>
      <c r="DKF187" s="32"/>
      <c r="DKG187" s="32"/>
      <c r="DKH187" s="32"/>
      <c r="DKI187" s="32"/>
      <c r="DKJ187" s="32"/>
      <c r="DKK187" s="32"/>
      <c r="DKL187" s="32"/>
      <c r="DKM187" s="32"/>
      <c r="DKN187" s="32"/>
      <c r="DKO187" s="32"/>
      <c r="DKP187" s="32"/>
      <c r="DKQ187" s="32"/>
      <c r="DKR187" s="32"/>
      <c r="DKS187" s="32"/>
      <c r="DKT187" s="32"/>
      <c r="DKU187" s="32"/>
      <c r="DKV187" s="32"/>
      <c r="DKW187" s="32"/>
      <c r="DKX187" s="32"/>
      <c r="DKY187" s="32"/>
      <c r="DKZ187" s="32"/>
      <c r="DLA187" s="32"/>
      <c r="DLB187" s="32"/>
      <c r="DLC187" s="32"/>
      <c r="DLD187" s="32"/>
      <c r="DLE187" s="32"/>
      <c r="DLF187" s="32"/>
      <c r="DLG187" s="32"/>
      <c r="DLH187" s="32"/>
      <c r="DLI187" s="32"/>
      <c r="DLJ187" s="32"/>
      <c r="DLK187" s="32"/>
      <c r="DLL187" s="32"/>
      <c r="DLM187" s="32"/>
      <c r="DLN187" s="32"/>
      <c r="DLO187" s="32"/>
      <c r="DLP187" s="32"/>
      <c r="DLQ187" s="32"/>
      <c r="DLR187" s="32"/>
      <c r="DLS187" s="32"/>
      <c r="DLT187" s="32"/>
      <c r="DLU187" s="32"/>
      <c r="DLV187" s="32"/>
      <c r="DLW187" s="32"/>
      <c r="DLX187" s="32"/>
      <c r="DLY187" s="32"/>
      <c r="DLZ187" s="32"/>
      <c r="DMA187" s="32"/>
      <c r="DMB187" s="32"/>
      <c r="DMC187" s="32"/>
      <c r="DMD187" s="32"/>
      <c r="DME187" s="32"/>
      <c r="DMF187" s="32"/>
      <c r="DMG187" s="32"/>
      <c r="DMH187" s="32"/>
      <c r="DMI187" s="32"/>
      <c r="DMJ187" s="32"/>
      <c r="DMK187" s="32"/>
      <c r="DML187" s="32"/>
      <c r="DMM187" s="32"/>
      <c r="DMN187" s="32"/>
      <c r="DMO187" s="32"/>
      <c r="DMP187" s="32"/>
      <c r="DMQ187" s="32"/>
      <c r="DMR187" s="32"/>
      <c r="DMS187" s="32"/>
      <c r="DMT187" s="32"/>
      <c r="DMU187" s="32"/>
      <c r="DMV187" s="32"/>
      <c r="DMW187" s="32"/>
      <c r="DMX187" s="32"/>
      <c r="DMY187" s="32"/>
      <c r="DMZ187" s="32"/>
      <c r="DNA187" s="32"/>
      <c r="DNB187" s="32"/>
      <c r="DNC187" s="32"/>
      <c r="DND187" s="32"/>
      <c r="DNE187" s="32"/>
      <c r="DNF187" s="32"/>
      <c r="DNG187" s="32"/>
      <c r="DNH187" s="32"/>
      <c r="DNI187" s="32"/>
      <c r="DNJ187" s="32"/>
      <c r="DNK187" s="32"/>
      <c r="DNL187" s="32"/>
      <c r="DNM187" s="32"/>
      <c r="DNN187" s="32"/>
      <c r="DNO187" s="32"/>
      <c r="DNP187" s="32"/>
      <c r="DNQ187" s="32"/>
      <c r="DNR187" s="32"/>
      <c r="DNS187" s="32"/>
      <c r="DNT187" s="32"/>
      <c r="DNU187" s="32"/>
      <c r="DNV187" s="32"/>
      <c r="DNW187" s="32"/>
      <c r="DNX187" s="32"/>
      <c r="DNY187" s="32"/>
      <c r="DNZ187" s="32"/>
      <c r="DOA187" s="32"/>
      <c r="DOB187" s="32"/>
      <c r="DOC187" s="32"/>
      <c r="DOD187" s="32"/>
      <c r="DOE187" s="32"/>
      <c r="DOF187" s="32"/>
      <c r="DOG187" s="32"/>
      <c r="DOH187" s="32"/>
      <c r="DOI187" s="32"/>
      <c r="DOJ187" s="32"/>
      <c r="DOK187" s="32"/>
      <c r="DOL187" s="32"/>
      <c r="DOM187" s="32"/>
      <c r="DON187" s="32"/>
      <c r="DOO187" s="32"/>
      <c r="DOP187" s="32"/>
      <c r="DOQ187" s="32"/>
      <c r="DOR187" s="32"/>
      <c r="DOS187" s="32"/>
      <c r="DOT187" s="32"/>
      <c r="DOU187" s="32"/>
      <c r="DOV187" s="32"/>
      <c r="DOW187" s="32"/>
      <c r="DOX187" s="32"/>
      <c r="DOY187" s="32"/>
      <c r="DOZ187" s="32"/>
      <c r="DPA187" s="32"/>
      <c r="DPB187" s="32"/>
      <c r="DPC187" s="32"/>
      <c r="DPD187" s="32"/>
      <c r="DPE187" s="32"/>
      <c r="DPF187" s="32"/>
      <c r="DPG187" s="32"/>
      <c r="DPH187" s="32"/>
      <c r="DPI187" s="32"/>
      <c r="DPJ187" s="32"/>
      <c r="DPK187" s="32"/>
      <c r="DPL187" s="32"/>
      <c r="DPM187" s="32"/>
      <c r="DPN187" s="32"/>
      <c r="DPO187" s="32"/>
      <c r="DPP187" s="32"/>
      <c r="DPQ187" s="32"/>
      <c r="DPR187" s="32"/>
      <c r="DPS187" s="32"/>
      <c r="DPT187" s="32"/>
      <c r="DPU187" s="32"/>
      <c r="DPV187" s="32"/>
      <c r="DPW187" s="32"/>
      <c r="DPX187" s="32"/>
      <c r="DPY187" s="32"/>
      <c r="DPZ187" s="32"/>
      <c r="DQA187" s="32"/>
      <c r="DQB187" s="32"/>
      <c r="DQC187" s="32"/>
      <c r="DQD187" s="32"/>
      <c r="DQE187" s="32"/>
      <c r="DQF187" s="32"/>
      <c r="DQG187" s="32"/>
      <c r="DQH187" s="32"/>
      <c r="DQI187" s="32"/>
      <c r="DQJ187" s="32"/>
      <c r="DQK187" s="32"/>
      <c r="DQL187" s="32"/>
      <c r="DQM187" s="32"/>
      <c r="DQN187" s="32"/>
      <c r="DQO187" s="32"/>
      <c r="DQP187" s="32"/>
      <c r="DQQ187" s="32"/>
      <c r="DQR187" s="32"/>
      <c r="DQS187" s="32"/>
      <c r="DQT187" s="32"/>
      <c r="DQU187" s="32"/>
      <c r="DQV187" s="32"/>
      <c r="DQW187" s="32"/>
      <c r="DQX187" s="32"/>
      <c r="DQY187" s="32"/>
      <c r="DQZ187" s="32"/>
      <c r="DRA187" s="32"/>
      <c r="DRB187" s="32"/>
      <c r="DRC187" s="32"/>
      <c r="DRD187" s="32"/>
      <c r="DRE187" s="32"/>
      <c r="DRF187" s="32"/>
      <c r="DRG187" s="32"/>
      <c r="DRH187" s="32"/>
      <c r="DRI187" s="32"/>
      <c r="DRJ187" s="32"/>
      <c r="DRK187" s="32"/>
      <c r="DRL187" s="32"/>
      <c r="DRM187" s="32"/>
      <c r="DRN187" s="32"/>
      <c r="DRO187" s="32"/>
      <c r="DRP187" s="32"/>
      <c r="DRQ187" s="32"/>
      <c r="DRR187" s="32"/>
      <c r="DRS187" s="32"/>
      <c r="DRT187" s="32"/>
      <c r="DRU187" s="32"/>
      <c r="DRV187" s="32"/>
      <c r="DRW187" s="32"/>
      <c r="DRX187" s="32"/>
      <c r="DRY187" s="32"/>
      <c r="DRZ187" s="32"/>
      <c r="DSA187" s="32"/>
      <c r="DSB187" s="32"/>
      <c r="DSC187" s="32"/>
      <c r="DSD187" s="32"/>
      <c r="DSE187" s="32"/>
      <c r="DSF187" s="32"/>
      <c r="DSG187" s="32"/>
      <c r="DSH187" s="32"/>
      <c r="DSI187" s="32"/>
      <c r="DSJ187" s="32"/>
      <c r="DSK187" s="32"/>
      <c r="DSL187" s="32"/>
      <c r="DSM187" s="32"/>
      <c r="DSN187" s="32"/>
      <c r="DSO187" s="32"/>
      <c r="DSP187" s="32"/>
      <c r="DSQ187" s="32"/>
      <c r="DSR187" s="32"/>
      <c r="DSS187" s="32"/>
      <c r="DST187" s="32"/>
      <c r="DSU187" s="32"/>
      <c r="DSV187" s="32"/>
      <c r="DSW187" s="32"/>
      <c r="DSX187" s="32"/>
      <c r="DSY187" s="32"/>
      <c r="DSZ187" s="32"/>
      <c r="DTA187" s="32"/>
      <c r="DTB187" s="32"/>
      <c r="DTC187" s="32"/>
      <c r="DTD187" s="32"/>
      <c r="DTE187" s="32"/>
      <c r="DTF187" s="32"/>
      <c r="DTG187" s="32"/>
      <c r="DTH187" s="32"/>
      <c r="DTI187" s="32"/>
      <c r="DTJ187" s="32"/>
      <c r="DTK187" s="32"/>
      <c r="DTL187" s="32"/>
      <c r="DTM187" s="32"/>
      <c r="DTN187" s="32"/>
      <c r="DTO187" s="32"/>
      <c r="DTP187" s="32"/>
      <c r="DTQ187" s="32"/>
      <c r="DTR187" s="32"/>
      <c r="DTS187" s="32"/>
      <c r="DTT187" s="32"/>
      <c r="DTU187" s="32"/>
      <c r="DTV187" s="32"/>
      <c r="DTW187" s="32"/>
      <c r="DTX187" s="32"/>
      <c r="DTY187" s="32"/>
      <c r="DTZ187" s="32"/>
      <c r="DUA187" s="32"/>
      <c r="DUB187" s="32"/>
      <c r="DUC187" s="32"/>
      <c r="DUD187" s="32"/>
      <c r="DUE187" s="32"/>
      <c r="DUF187" s="32"/>
      <c r="DUG187" s="32"/>
      <c r="DUH187" s="32"/>
      <c r="DUI187" s="32"/>
      <c r="DUJ187" s="32"/>
      <c r="DUK187" s="32"/>
      <c r="DUL187" s="32"/>
      <c r="DUM187" s="32"/>
      <c r="DUN187" s="32"/>
      <c r="DUO187" s="32"/>
      <c r="DUP187" s="32"/>
      <c r="DUQ187" s="32"/>
      <c r="DUR187" s="32"/>
      <c r="DUS187" s="32"/>
      <c r="DUT187" s="32"/>
      <c r="DUU187" s="32"/>
      <c r="DUV187" s="32"/>
      <c r="DUW187" s="32"/>
      <c r="DUX187" s="32"/>
      <c r="DUY187" s="32"/>
      <c r="DUZ187" s="32"/>
      <c r="DVA187" s="32"/>
      <c r="DVB187" s="32"/>
      <c r="DVC187" s="32"/>
      <c r="DVD187" s="32"/>
      <c r="DVE187" s="32"/>
      <c r="DVF187" s="32"/>
      <c r="DVG187" s="32"/>
      <c r="DVH187" s="32"/>
      <c r="DVI187" s="32"/>
      <c r="DVJ187" s="32"/>
      <c r="DVK187" s="32"/>
      <c r="DVL187" s="32"/>
      <c r="DVM187" s="32"/>
      <c r="DVN187" s="32"/>
      <c r="DVO187" s="32"/>
      <c r="DVP187" s="32"/>
      <c r="DVQ187" s="32"/>
      <c r="DVR187" s="32"/>
      <c r="DVS187" s="32"/>
      <c r="DVT187" s="32"/>
      <c r="DVU187" s="32"/>
      <c r="DVV187" s="32"/>
      <c r="DVW187" s="32"/>
      <c r="DVX187" s="32"/>
      <c r="DVY187" s="32"/>
      <c r="DVZ187" s="32"/>
      <c r="DWA187" s="32"/>
      <c r="DWB187" s="32"/>
      <c r="DWC187" s="32"/>
      <c r="DWD187" s="32"/>
      <c r="DWE187" s="32"/>
      <c r="DWF187" s="32"/>
      <c r="DWG187" s="32"/>
      <c r="DWH187" s="32"/>
      <c r="DWI187" s="32"/>
      <c r="DWJ187" s="32"/>
      <c r="DWK187" s="32"/>
      <c r="DWL187" s="32"/>
      <c r="DWM187" s="32"/>
      <c r="DWN187" s="32"/>
      <c r="DWO187" s="32"/>
      <c r="DWP187" s="32"/>
      <c r="DWQ187" s="32"/>
      <c r="DWR187" s="32"/>
      <c r="DWS187" s="32"/>
      <c r="DWT187" s="32"/>
      <c r="DWU187" s="32"/>
      <c r="DWV187" s="32"/>
      <c r="DWW187" s="32"/>
      <c r="DWX187" s="32"/>
      <c r="DWY187" s="32"/>
      <c r="DWZ187" s="32"/>
      <c r="DXA187" s="32"/>
      <c r="DXB187" s="32"/>
      <c r="DXC187" s="32"/>
      <c r="DXD187" s="32"/>
      <c r="DXE187" s="32"/>
      <c r="DXF187" s="32"/>
      <c r="DXG187" s="32"/>
      <c r="DXH187" s="32"/>
      <c r="DXI187" s="32"/>
      <c r="DXJ187" s="32"/>
      <c r="DXK187" s="32"/>
      <c r="DXL187" s="32"/>
      <c r="DXM187" s="32"/>
      <c r="DXN187" s="32"/>
      <c r="DXO187" s="32"/>
      <c r="DXP187" s="32"/>
      <c r="DXQ187" s="32"/>
      <c r="DXR187" s="32"/>
      <c r="DXS187" s="32"/>
      <c r="DXT187" s="32"/>
      <c r="DXU187" s="32"/>
      <c r="DXV187" s="32"/>
      <c r="DXW187" s="32"/>
      <c r="DXX187" s="32"/>
      <c r="DXY187" s="32"/>
      <c r="DXZ187" s="32"/>
      <c r="DYA187" s="32"/>
      <c r="DYB187" s="32"/>
      <c r="DYC187" s="32"/>
      <c r="DYD187" s="32"/>
      <c r="DYE187" s="32"/>
      <c r="DYF187" s="32"/>
      <c r="DYG187" s="32"/>
      <c r="DYH187" s="32"/>
      <c r="DYI187" s="32"/>
      <c r="DYJ187" s="32"/>
      <c r="DYK187" s="32"/>
      <c r="DYL187" s="32"/>
      <c r="DYM187" s="32"/>
      <c r="DYN187" s="32"/>
      <c r="DYO187" s="32"/>
      <c r="DYP187" s="32"/>
      <c r="DYQ187" s="32"/>
      <c r="DYR187" s="32"/>
      <c r="DYS187" s="32"/>
      <c r="DYT187" s="32"/>
      <c r="DYU187" s="32"/>
      <c r="DYV187" s="32"/>
      <c r="DYW187" s="32"/>
      <c r="DYX187" s="32"/>
      <c r="DYY187" s="32"/>
      <c r="DYZ187" s="32"/>
      <c r="DZA187" s="32"/>
      <c r="DZB187" s="32"/>
      <c r="DZC187" s="32"/>
      <c r="DZD187" s="32"/>
      <c r="DZE187" s="32"/>
      <c r="DZF187" s="32"/>
      <c r="DZG187" s="32"/>
      <c r="DZH187" s="32"/>
      <c r="DZI187" s="32"/>
      <c r="DZJ187" s="32"/>
      <c r="DZK187" s="32"/>
      <c r="DZL187" s="32"/>
      <c r="DZM187" s="32"/>
      <c r="DZN187" s="32"/>
      <c r="DZO187" s="32"/>
      <c r="DZP187" s="32"/>
      <c r="DZQ187" s="32"/>
      <c r="DZR187" s="32"/>
      <c r="DZS187" s="32"/>
      <c r="DZT187" s="32"/>
      <c r="DZU187" s="32"/>
      <c r="DZV187" s="32"/>
      <c r="DZW187" s="32"/>
      <c r="DZX187" s="32"/>
      <c r="DZY187" s="32"/>
      <c r="DZZ187" s="32"/>
      <c r="EAA187" s="32"/>
      <c r="EAB187" s="32"/>
      <c r="EAC187" s="32"/>
      <c r="EAD187" s="32"/>
      <c r="EAE187" s="32"/>
      <c r="EAF187" s="32"/>
      <c r="EAG187" s="32"/>
      <c r="EAH187" s="32"/>
      <c r="EAI187" s="32"/>
      <c r="EAJ187" s="32"/>
      <c r="EAK187" s="32"/>
      <c r="EAL187" s="32"/>
      <c r="EAM187" s="32"/>
      <c r="EAN187" s="32"/>
      <c r="EAO187" s="32"/>
      <c r="EAP187" s="32"/>
      <c r="EAQ187" s="32"/>
      <c r="EAR187" s="32"/>
      <c r="EAS187" s="32"/>
      <c r="EAT187" s="32"/>
      <c r="EAU187" s="32"/>
      <c r="EAV187" s="32"/>
      <c r="EAW187" s="32"/>
      <c r="EAX187" s="32"/>
      <c r="EAY187" s="32"/>
      <c r="EAZ187" s="32"/>
      <c r="EBA187" s="32"/>
      <c r="EBB187" s="32"/>
      <c r="EBC187" s="32"/>
      <c r="EBD187" s="32"/>
      <c r="EBE187" s="32"/>
      <c r="EBF187" s="32"/>
      <c r="EBG187" s="32"/>
      <c r="EBH187" s="32"/>
      <c r="EBI187" s="32"/>
      <c r="EBJ187" s="32"/>
      <c r="EBK187" s="32"/>
      <c r="EBL187" s="32"/>
      <c r="EBM187" s="32"/>
      <c r="EBN187" s="32"/>
      <c r="EBO187" s="32"/>
      <c r="EBP187" s="32"/>
      <c r="EBQ187" s="32"/>
      <c r="EBR187" s="32"/>
      <c r="EBS187" s="32"/>
      <c r="EBT187" s="32"/>
      <c r="EBU187" s="32"/>
      <c r="EBV187" s="32"/>
      <c r="EBW187" s="32"/>
      <c r="EBX187" s="32"/>
      <c r="EBY187" s="32"/>
      <c r="EBZ187" s="32"/>
      <c r="ECA187" s="32"/>
      <c r="ECB187" s="32"/>
      <c r="ECC187" s="32"/>
      <c r="ECD187" s="32"/>
      <c r="ECE187" s="32"/>
      <c r="ECF187" s="32"/>
      <c r="ECG187" s="32"/>
      <c r="ECH187" s="32"/>
      <c r="ECI187" s="32"/>
      <c r="ECJ187" s="32"/>
      <c r="ECK187" s="32"/>
      <c r="ECL187" s="32"/>
      <c r="ECM187" s="32"/>
      <c r="ECN187" s="32"/>
      <c r="ECO187" s="32"/>
      <c r="ECP187" s="32"/>
      <c r="ECQ187" s="32"/>
      <c r="ECR187" s="32"/>
      <c r="ECS187" s="32"/>
      <c r="ECT187" s="32"/>
      <c r="ECU187" s="32"/>
      <c r="ECV187" s="32"/>
      <c r="ECW187" s="32"/>
      <c r="ECX187" s="32"/>
      <c r="ECY187" s="32"/>
      <c r="ECZ187" s="32"/>
      <c r="EDA187" s="32"/>
      <c r="EDB187" s="32"/>
      <c r="EDC187" s="32"/>
      <c r="EDD187" s="32"/>
      <c r="EDE187" s="32"/>
      <c r="EDF187" s="32"/>
      <c r="EDG187" s="32"/>
      <c r="EDH187" s="32"/>
      <c r="EDI187" s="32"/>
      <c r="EDJ187" s="32"/>
      <c r="EDK187" s="32"/>
      <c r="EDL187" s="32"/>
      <c r="EDM187" s="32"/>
      <c r="EDN187" s="32"/>
      <c r="EDO187" s="32"/>
      <c r="EDP187" s="32"/>
      <c r="EDQ187" s="32"/>
      <c r="EDR187" s="32"/>
      <c r="EDS187" s="32"/>
      <c r="EDT187" s="32"/>
      <c r="EDU187" s="32"/>
      <c r="EDV187" s="32"/>
      <c r="EDW187" s="32"/>
      <c r="EDX187" s="32"/>
      <c r="EDY187" s="32"/>
      <c r="EDZ187" s="32"/>
      <c r="EEA187" s="32"/>
      <c r="EEB187" s="32"/>
      <c r="EEC187" s="32"/>
      <c r="EED187" s="32"/>
      <c r="EEE187" s="32"/>
      <c r="EEF187" s="32"/>
      <c r="EEG187" s="32"/>
      <c r="EEH187" s="32"/>
      <c r="EEI187" s="32"/>
      <c r="EEJ187" s="32"/>
      <c r="EEK187" s="32"/>
      <c r="EEL187" s="32"/>
      <c r="EEM187" s="32"/>
      <c r="EEN187" s="32"/>
      <c r="EEO187" s="32"/>
      <c r="EEP187" s="32"/>
      <c r="EEQ187" s="32"/>
      <c r="EER187" s="32"/>
      <c r="EES187" s="32"/>
      <c r="EET187" s="32"/>
      <c r="EEU187" s="32"/>
      <c r="EEV187" s="32"/>
      <c r="EEW187" s="32"/>
      <c r="EEX187" s="32"/>
      <c r="EEY187" s="32"/>
      <c r="EEZ187" s="32"/>
      <c r="EFA187" s="32"/>
      <c r="EFB187" s="32"/>
      <c r="EFC187" s="32"/>
      <c r="EFD187" s="32"/>
      <c r="EFE187" s="32"/>
      <c r="EFF187" s="32"/>
      <c r="EFG187" s="32"/>
      <c r="EFH187" s="32"/>
      <c r="EFI187" s="32"/>
      <c r="EFJ187" s="32"/>
      <c r="EFK187" s="32"/>
      <c r="EFL187" s="32"/>
      <c r="EFM187" s="32"/>
      <c r="EFN187" s="32"/>
      <c r="EFO187" s="32"/>
      <c r="EFP187" s="32"/>
      <c r="EFQ187" s="32"/>
      <c r="EFR187" s="32"/>
      <c r="EFS187" s="32"/>
      <c r="EFT187" s="32"/>
      <c r="EFU187" s="32"/>
      <c r="EFV187" s="32"/>
      <c r="EFW187" s="32"/>
      <c r="EFX187" s="32"/>
      <c r="EFY187" s="32"/>
      <c r="EFZ187" s="32"/>
      <c r="EGA187" s="32"/>
      <c r="EGB187" s="32"/>
      <c r="EGC187" s="32"/>
      <c r="EGD187" s="32"/>
      <c r="EGE187" s="32"/>
      <c r="EGF187" s="32"/>
      <c r="EGG187" s="32"/>
      <c r="EGH187" s="32"/>
      <c r="EGI187" s="32"/>
      <c r="EGJ187" s="32"/>
      <c r="EGK187" s="32"/>
      <c r="EGL187" s="32"/>
      <c r="EGM187" s="32"/>
      <c r="EGN187" s="32"/>
      <c r="EGO187" s="32"/>
      <c r="EGP187" s="32"/>
      <c r="EGQ187" s="32"/>
      <c r="EGR187" s="32"/>
      <c r="EGS187" s="32"/>
      <c r="EGT187" s="32"/>
      <c r="EGU187" s="32"/>
      <c r="EGV187" s="32"/>
      <c r="EGW187" s="32"/>
      <c r="EGX187" s="32"/>
      <c r="EGY187" s="32"/>
      <c r="EGZ187" s="32"/>
      <c r="EHA187" s="32"/>
      <c r="EHB187" s="32"/>
      <c r="EHC187" s="32"/>
      <c r="EHD187" s="32"/>
      <c r="EHE187" s="32"/>
      <c r="EHF187" s="32"/>
      <c r="EHG187" s="32"/>
      <c r="EHH187" s="32"/>
      <c r="EHI187" s="32"/>
      <c r="EHJ187" s="32"/>
      <c r="EHK187" s="32"/>
      <c r="EHL187" s="32"/>
      <c r="EHM187" s="32"/>
      <c r="EHN187" s="32"/>
      <c r="EHO187" s="32"/>
      <c r="EHP187" s="32"/>
      <c r="EHQ187" s="32"/>
      <c r="EHR187" s="32"/>
      <c r="EHS187" s="32"/>
      <c r="EHT187" s="32"/>
      <c r="EHU187" s="32"/>
      <c r="EHV187" s="32"/>
      <c r="EHW187" s="32"/>
      <c r="EHX187" s="32"/>
      <c r="EHY187" s="32"/>
      <c r="EHZ187" s="32"/>
      <c r="EIA187" s="32"/>
      <c r="EIB187" s="32"/>
      <c r="EIC187" s="32"/>
      <c r="EID187" s="32"/>
      <c r="EIE187" s="32"/>
      <c r="EIF187" s="32"/>
      <c r="EIG187" s="32"/>
      <c r="EIH187" s="32"/>
      <c r="EII187" s="32"/>
      <c r="EIJ187" s="32"/>
      <c r="EIK187" s="32"/>
      <c r="EIL187" s="32"/>
      <c r="EIM187" s="32"/>
      <c r="EIN187" s="32"/>
      <c r="EIO187" s="32"/>
      <c r="EIP187" s="32"/>
      <c r="EIQ187" s="32"/>
      <c r="EIR187" s="32"/>
      <c r="EIS187" s="32"/>
      <c r="EIT187" s="32"/>
      <c r="EIU187" s="32"/>
      <c r="EIV187" s="32"/>
      <c r="EIW187" s="32"/>
      <c r="EIX187" s="32"/>
      <c r="EIY187" s="32"/>
      <c r="EIZ187" s="32"/>
      <c r="EJA187" s="32"/>
      <c r="EJB187" s="32"/>
      <c r="EJC187" s="32"/>
      <c r="EJD187" s="32"/>
      <c r="EJE187" s="32"/>
      <c r="EJF187" s="32"/>
      <c r="EJG187" s="32"/>
      <c r="EJH187" s="32"/>
      <c r="EJI187" s="32"/>
      <c r="EJJ187" s="32"/>
      <c r="EJK187" s="32"/>
      <c r="EJL187" s="32"/>
      <c r="EJM187" s="32"/>
      <c r="EJN187" s="32"/>
      <c r="EJO187" s="32"/>
      <c r="EJP187" s="32"/>
      <c r="EJQ187" s="32"/>
      <c r="EJR187" s="32"/>
      <c r="EJS187" s="32"/>
      <c r="EJT187" s="32"/>
      <c r="EJU187" s="32"/>
      <c r="EJV187" s="32"/>
      <c r="EJW187" s="32"/>
      <c r="EJX187" s="32"/>
      <c r="EJY187" s="32"/>
      <c r="EJZ187" s="32"/>
      <c r="EKA187" s="32"/>
      <c r="EKB187" s="32"/>
      <c r="EKC187" s="32"/>
      <c r="EKD187" s="32"/>
      <c r="EKE187" s="32"/>
      <c r="EKF187" s="32"/>
      <c r="EKG187" s="32"/>
      <c r="EKH187" s="32"/>
      <c r="EKI187" s="32"/>
      <c r="EKJ187" s="32"/>
      <c r="EKK187" s="32"/>
      <c r="EKL187" s="32"/>
      <c r="EKM187" s="32"/>
      <c r="EKN187" s="32"/>
      <c r="EKO187" s="32"/>
      <c r="EKP187" s="32"/>
      <c r="EKQ187" s="32"/>
      <c r="EKR187" s="32"/>
      <c r="EKS187" s="32"/>
      <c r="EKT187" s="32"/>
      <c r="EKU187" s="32"/>
      <c r="EKV187" s="32"/>
      <c r="EKW187" s="32"/>
      <c r="EKX187" s="32"/>
      <c r="EKY187" s="32"/>
      <c r="EKZ187" s="32"/>
      <c r="ELA187" s="32"/>
      <c r="ELB187" s="32"/>
      <c r="ELC187" s="32"/>
      <c r="ELD187" s="32"/>
      <c r="ELE187" s="32"/>
      <c r="ELF187" s="32"/>
      <c r="ELG187" s="32"/>
      <c r="ELH187" s="32"/>
      <c r="ELI187" s="32"/>
      <c r="ELJ187" s="32"/>
      <c r="ELK187" s="32"/>
      <c r="ELL187" s="32"/>
      <c r="ELM187" s="32"/>
      <c r="ELN187" s="32"/>
      <c r="ELO187" s="32"/>
      <c r="ELP187" s="32"/>
      <c r="ELQ187" s="32"/>
      <c r="ELR187" s="32"/>
      <c r="ELS187" s="32"/>
      <c r="ELT187" s="32"/>
      <c r="ELU187" s="32"/>
      <c r="ELV187" s="32"/>
      <c r="ELW187" s="32"/>
      <c r="ELX187" s="32"/>
      <c r="ELY187" s="32"/>
      <c r="ELZ187" s="32"/>
      <c r="EMA187" s="32"/>
      <c r="EMB187" s="32"/>
      <c r="EMC187" s="32"/>
      <c r="EMD187" s="32"/>
      <c r="EME187" s="32"/>
      <c r="EMF187" s="32"/>
      <c r="EMG187" s="32"/>
      <c r="EMH187" s="32"/>
      <c r="EMI187" s="32"/>
      <c r="EMJ187" s="32"/>
      <c r="EMK187" s="32"/>
      <c r="EML187" s="32"/>
      <c r="EMM187" s="32"/>
      <c r="EMN187" s="32"/>
      <c r="EMO187" s="32"/>
      <c r="EMP187" s="32"/>
      <c r="EMQ187" s="32"/>
      <c r="EMR187" s="32"/>
      <c r="EMS187" s="32"/>
      <c r="EMT187" s="32"/>
      <c r="EMU187" s="32"/>
      <c r="EMV187" s="32"/>
      <c r="EMW187" s="32"/>
      <c r="EMX187" s="32"/>
      <c r="EMY187" s="32"/>
      <c r="EMZ187" s="32"/>
      <c r="ENA187" s="32"/>
      <c r="ENB187" s="32"/>
      <c r="ENC187" s="32"/>
      <c r="END187" s="32"/>
      <c r="ENE187" s="32"/>
      <c r="ENF187" s="32"/>
      <c r="ENG187" s="32"/>
      <c r="ENH187" s="32"/>
      <c r="ENI187" s="32"/>
      <c r="ENJ187" s="32"/>
      <c r="ENK187" s="32"/>
      <c r="ENL187" s="32"/>
      <c r="ENM187" s="32"/>
      <c r="ENN187" s="32"/>
      <c r="ENO187" s="32"/>
      <c r="ENP187" s="32"/>
      <c r="ENQ187" s="32"/>
      <c r="ENR187" s="32"/>
      <c r="ENS187" s="32"/>
      <c r="ENT187" s="32"/>
      <c r="ENU187" s="32"/>
      <c r="ENV187" s="32"/>
      <c r="ENW187" s="32"/>
      <c r="ENX187" s="32"/>
      <c r="ENY187" s="32"/>
      <c r="ENZ187" s="32"/>
      <c r="EOA187" s="32"/>
      <c r="EOB187" s="32"/>
      <c r="EOC187" s="32"/>
      <c r="EOD187" s="32"/>
      <c r="EOE187" s="32"/>
      <c r="EOF187" s="32"/>
      <c r="EOG187" s="32"/>
      <c r="EOH187" s="32"/>
      <c r="EOI187" s="32"/>
      <c r="EOJ187" s="32"/>
      <c r="EOK187" s="32"/>
      <c r="EOL187" s="32"/>
      <c r="EOM187" s="32"/>
      <c r="EON187" s="32"/>
      <c r="EOO187" s="32"/>
      <c r="EOP187" s="32"/>
      <c r="EOQ187" s="32"/>
      <c r="EOR187" s="32"/>
      <c r="EOS187" s="32"/>
      <c r="EOT187" s="32"/>
      <c r="EOU187" s="32"/>
      <c r="EOV187" s="32"/>
      <c r="EOW187" s="32"/>
      <c r="EOX187" s="32"/>
      <c r="EOY187" s="32"/>
      <c r="EOZ187" s="32"/>
      <c r="EPA187" s="32"/>
      <c r="EPB187" s="32"/>
      <c r="EPC187" s="32"/>
      <c r="EPD187" s="32"/>
      <c r="EPE187" s="32"/>
      <c r="EPF187" s="32"/>
      <c r="EPG187" s="32"/>
      <c r="EPH187" s="32"/>
      <c r="EPI187" s="32"/>
      <c r="EPJ187" s="32"/>
      <c r="EPK187" s="32"/>
      <c r="EPL187" s="32"/>
      <c r="EPM187" s="32"/>
      <c r="EPN187" s="32"/>
      <c r="EPO187" s="32"/>
      <c r="EPP187" s="32"/>
      <c r="EPQ187" s="32"/>
      <c r="EPR187" s="32"/>
      <c r="EPS187" s="32"/>
      <c r="EPT187" s="32"/>
      <c r="EPU187" s="32"/>
      <c r="EPV187" s="32"/>
      <c r="EPW187" s="32"/>
      <c r="EPX187" s="32"/>
      <c r="EPY187" s="32"/>
      <c r="EPZ187" s="32"/>
      <c r="EQA187" s="32"/>
      <c r="EQB187" s="32"/>
      <c r="EQC187" s="32"/>
      <c r="EQD187" s="32"/>
      <c r="EQE187" s="32"/>
      <c r="EQF187" s="32"/>
      <c r="EQG187" s="32"/>
      <c r="EQH187" s="32"/>
      <c r="EQI187" s="32"/>
      <c r="EQJ187" s="32"/>
      <c r="EQK187" s="32"/>
      <c r="EQL187" s="32"/>
      <c r="EQM187" s="32"/>
      <c r="EQN187" s="32"/>
      <c r="EQO187" s="32"/>
      <c r="EQP187" s="32"/>
      <c r="EQQ187" s="32"/>
      <c r="EQR187" s="32"/>
      <c r="EQS187" s="32"/>
      <c r="EQT187" s="32"/>
      <c r="EQU187" s="32"/>
      <c r="EQV187" s="32"/>
      <c r="EQW187" s="32"/>
      <c r="EQX187" s="32"/>
      <c r="EQY187" s="32"/>
      <c r="EQZ187" s="32"/>
      <c r="ERA187" s="32"/>
      <c r="ERB187" s="32"/>
      <c r="ERC187" s="32"/>
      <c r="ERD187" s="32"/>
      <c r="ERE187" s="32"/>
      <c r="ERF187" s="32"/>
      <c r="ERG187" s="32"/>
      <c r="ERH187" s="32"/>
      <c r="ERI187" s="32"/>
      <c r="ERJ187" s="32"/>
      <c r="ERK187" s="32"/>
      <c r="ERL187" s="32"/>
      <c r="ERM187" s="32"/>
      <c r="ERN187" s="32"/>
      <c r="ERO187" s="32"/>
      <c r="ERP187" s="32"/>
      <c r="ERQ187" s="32"/>
      <c r="ERR187" s="32"/>
      <c r="ERS187" s="32"/>
      <c r="ERT187" s="32"/>
      <c r="ERU187" s="32"/>
      <c r="ERV187" s="32"/>
      <c r="ERW187" s="32"/>
      <c r="ERX187" s="32"/>
      <c r="ERY187" s="32"/>
      <c r="ERZ187" s="32"/>
      <c r="ESA187" s="32"/>
      <c r="ESB187" s="32"/>
      <c r="ESC187" s="32"/>
      <c r="ESD187" s="32"/>
      <c r="ESE187" s="32"/>
      <c r="ESF187" s="32"/>
      <c r="ESG187" s="32"/>
      <c r="ESH187" s="32"/>
      <c r="ESI187" s="32"/>
      <c r="ESJ187" s="32"/>
      <c r="ESK187" s="32"/>
      <c r="ESL187" s="32"/>
      <c r="ESM187" s="32"/>
      <c r="ESN187" s="32"/>
      <c r="ESO187" s="32"/>
      <c r="ESP187" s="32"/>
      <c r="ESQ187" s="32"/>
      <c r="ESR187" s="32"/>
      <c r="ESS187" s="32"/>
      <c r="EST187" s="32"/>
      <c r="ESU187" s="32"/>
      <c r="ESV187" s="32"/>
      <c r="ESW187" s="32"/>
      <c r="ESX187" s="32"/>
      <c r="ESY187" s="32"/>
      <c r="ESZ187" s="32"/>
      <c r="ETA187" s="32"/>
      <c r="ETB187" s="32"/>
      <c r="ETC187" s="32"/>
      <c r="ETD187" s="32"/>
      <c r="ETE187" s="32"/>
      <c r="ETF187" s="32"/>
      <c r="ETG187" s="32"/>
      <c r="ETH187" s="32"/>
      <c r="ETI187" s="32"/>
      <c r="ETJ187" s="32"/>
      <c r="ETK187" s="32"/>
      <c r="ETL187" s="32"/>
      <c r="ETM187" s="32"/>
      <c r="ETN187" s="32"/>
      <c r="ETO187" s="32"/>
      <c r="ETP187" s="32"/>
      <c r="ETQ187" s="32"/>
      <c r="ETR187" s="32"/>
      <c r="ETS187" s="32"/>
      <c r="ETT187" s="32"/>
      <c r="ETU187" s="32"/>
      <c r="ETV187" s="32"/>
      <c r="ETW187" s="32"/>
      <c r="ETX187" s="32"/>
      <c r="ETY187" s="32"/>
      <c r="ETZ187" s="32"/>
      <c r="EUA187" s="32"/>
      <c r="EUB187" s="32"/>
      <c r="EUC187" s="32"/>
      <c r="EUD187" s="32"/>
      <c r="EUE187" s="32"/>
      <c r="EUF187" s="32"/>
      <c r="EUG187" s="32"/>
      <c r="EUH187" s="32"/>
      <c r="EUI187" s="32"/>
      <c r="EUJ187" s="32"/>
      <c r="EUK187" s="32"/>
      <c r="EUL187" s="32"/>
      <c r="EUM187" s="32"/>
      <c r="EUN187" s="32"/>
      <c r="EUO187" s="32"/>
      <c r="EUP187" s="32"/>
      <c r="EUQ187" s="32"/>
      <c r="EUR187" s="32"/>
      <c r="EUS187" s="32"/>
      <c r="EUT187" s="32"/>
      <c r="EUU187" s="32"/>
      <c r="EUV187" s="32"/>
      <c r="EUW187" s="32"/>
      <c r="EUX187" s="32"/>
      <c r="EUY187" s="32"/>
      <c r="EUZ187" s="32"/>
      <c r="EVA187" s="32"/>
      <c r="EVB187" s="32"/>
      <c r="EVC187" s="32"/>
      <c r="EVD187" s="32"/>
      <c r="EVE187" s="32"/>
      <c r="EVF187" s="32"/>
      <c r="EVG187" s="32"/>
      <c r="EVH187" s="32"/>
      <c r="EVI187" s="32"/>
      <c r="EVJ187" s="32"/>
      <c r="EVK187" s="32"/>
      <c r="EVL187" s="32"/>
      <c r="EVM187" s="32"/>
      <c r="EVN187" s="32"/>
      <c r="EVO187" s="32"/>
      <c r="EVP187" s="32"/>
      <c r="EVQ187" s="32"/>
      <c r="EVR187" s="32"/>
      <c r="EVS187" s="32"/>
      <c r="EVT187" s="32"/>
      <c r="EVU187" s="32"/>
      <c r="EVV187" s="32"/>
      <c r="EVW187" s="32"/>
      <c r="EVX187" s="32"/>
      <c r="EVY187" s="32"/>
      <c r="EVZ187" s="32"/>
      <c r="EWA187" s="32"/>
      <c r="EWB187" s="32"/>
      <c r="EWC187" s="32"/>
      <c r="EWD187" s="32"/>
      <c r="EWE187" s="32"/>
      <c r="EWF187" s="32"/>
      <c r="EWG187" s="32"/>
      <c r="EWH187" s="32"/>
      <c r="EWI187" s="32"/>
      <c r="EWJ187" s="32"/>
      <c r="EWK187" s="32"/>
      <c r="EWL187" s="32"/>
      <c r="EWM187" s="32"/>
      <c r="EWN187" s="32"/>
      <c r="EWO187" s="32"/>
      <c r="EWP187" s="32"/>
      <c r="EWQ187" s="32"/>
      <c r="EWR187" s="32"/>
      <c r="EWS187" s="32"/>
      <c r="EWT187" s="32"/>
      <c r="EWU187" s="32"/>
      <c r="EWV187" s="32"/>
      <c r="EWW187" s="32"/>
      <c r="EWX187" s="32"/>
      <c r="EWY187" s="32"/>
      <c r="EWZ187" s="32"/>
      <c r="EXA187" s="32"/>
      <c r="EXB187" s="32"/>
      <c r="EXC187" s="32"/>
      <c r="EXD187" s="32"/>
      <c r="EXE187" s="32"/>
      <c r="EXF187" s="32"/>
      <c r="EXG187" s="32"/>
      <c r="EXH187" s="32"/>
      <c r="EXI187" s="32"/>
      <c r="EXJ187" s="32"/>
      <c r="EXK187" s="32"/>
      <c r="EXL187" s="32"/>
      <c r="EXM187" s="32"/>
      <c r="EXN187" s="32"/>
      <c r="EXO187" s="32"/>
      <c r="EXP187" s="32"/>
      <c r="EXQ187" s="32"/>
      <c r="EXR187" s="32"/>
      <c r="EXS187" s="32"/>
      <c r="EXT187" s="32"/>
      <c r="EXU187" s="32"/>
      <c r="EXV187" s="32"/>
      <c r="EXW187" s="32"/>
      <c r="EXX187" s="32"/>
      <c r="EXY187" s="32"/>
      <c r="EXZ187" s="32"/>
      <c r="EYA187" s="32"/>
      <c r="EYB187" s="32"/>
      <c r="EYC187" s="32"/>
      <c r="EYD187" s="32"/>
      <c r="EYE187" s="32"/>
      <c r="EYF187" s="32"/>
      <c r="EYG187" s="32"/>
      <c r="EYH187" s="32"/>
      <c r="EYI187" s="32"/>
      <c r="EYJ187" s="32"/>
      <c r="EYK187" s="32"/>
      <c r="EYL187" s="32"/>
      <c r="EYM187" s="32"/>
      <c r="EYN187" s="32"/>
      <c r="EYO187" s="32"/>
      <c r="EYP187" s="32"/>
      <c r="EYQ187" s="32"/>
      <c r="EYR187" s="32"/>
      <c r="EYS187" s="32"/>
      <c r="EYT187" s="32"/>
      <c r="EYU187" s="32"/>
      <c r="EYV187" s="32"/>
      <c r="EYW187" s="32"/>
      <c r="EYX187" s="32"/>
      <c r="EYY187" s="32"/>
      <c r="EYZ187" s="32"/>
      <c r="EZA187" s="32"/>
      <c r="EZB187" s="32"/>
      <c r="EZC187" s="32"/>
      <c r="EZD187" s="32"/>
      <c r="EZE187" s="32"/>
      <c r="EZF187" s="32"/>
      <c r="EZG187" s="32"/>
      <c r="EZH187" s="32"/>
      <c r="EZI187" s="32"/>
      <c r="EZJ187" s="32"/>
      <c r="EZK187" s="32"/>
      <c r="EZL187" s="32"/>
      <c r="EZM187" s="32"/>
      <c r="EZN187" s="32"/>
      <c r="EZO187" s="32"/>
      <c r="EZP187" s="32"/>
      <c r="EZQ187" s="32"/>
      <c r="EZR187" s="32"/>
      <c r="EZS187" s="32"/>
      <c r="EZT187" s="32"/>
      <c r="EZU187" s="32"/>
      <c r="EZV187" s="32"/>
      <c r="EZW187" s="32"/>
      <c r="EZX187" s="32"/>
      <c r="EZY187" s="32"/>
      <c r="EZZ187" s="32"/>
      <c r="FAA187" s="32"/>
      <c r="FAB187" s="32"/>
      <c r="FAC187" s="32"/>
      <c r="FAD187" s="32"/>
      <c r="FAE187" s="32"/>
      <c r="FAF187" s="32"/>
      <c r="FAG187" s="32"/>
      <c r="FAH187" s="32"/>
      <c r="FAI187" s="32"/>
      <c r="FAJ187" s="32"/>
      <c r="FAK187" s="32"/>
      <c r="FAL187" s="32"/>
      <c r="FAM187" s="32"/>
      <c r="FAN187" s="32"/>
      <c r="FAO187" s="32"/>
      <c r="FAP187" s="32"/>
      <c r="FAQ187" s="32"/>
      <c r="FAR187" s="32"/>
      <c r="FAS187" s="32"/>
      <c r="FAT187" s="32"/>
      <c r="FAU187" s="32"/>
      <c r="FAV187" s="32"/>
      <c r="FAW187" s="32"/>
      <c r="FAX187" s="32"/>
      <c r="FAY187" s="32"/>
      <c r="FAZ187" s="32"/>
      <c r="FBA187" s="32"/>
      <c r="FBB187" s="32"/>
      <c r="FBC187" s="32"/>
      <c r="FBD187" s="32"/>
      <c r="FBE187" s="32"/>
      <c r="FBF187" s="32"/>
      <c r="FBG187" s="32"/>
      <c r="FBH187" s="32"/>
      <c r="FBI187" s="32"/>
      <c r="FBJ187" s="32"/>
      <c r="FBK187" s="32"/>
      <c r="FBL187" s="32"/>
      <c r="FBM187" s="32"/>
      <c r="FBN187" s="32"/>
      <c r="FBO187" s="32"/>
      <c r="FBP187" s="32"/>
      <c r="FBQ187" s="32"/>
      <c r="FBR187" s="32"/>
      <c r="FBS187" s="32"/>
      <c r="FBT187" s="32"/>
      <c r="FBU187" s="32"/>
      <c r="FBV187" s="32"/>
      <c r="FBW187" s="32"/>
      <c r="FBX187" s="32"/>
      <c r="FBY187" s="32"/>
      <c r="FBZ187" s="32"/>
      <c r="FCA187" s="32"/>
      <c r="FCB187" s="32"/>
      <c r="FCC187" s="32"/>
      <c r="FCD187" s="32"/>
      <c r="FCE187" s="32"/>
      <c r="FCF187" s="32"/>
      <c r="FCG187" s="32"/>
      <c r="FCH187" s="32"/>
      <c r="FCI187" s="32"/>
      <c r="FCJ187" s="32"/>
      <c r="FCK187" s="32"/>
      <c r="FCL187" s="32"/>
      <c r="FCM187" s="32"/>
      <c r="FCN187" s="32"/>
      <c r="FCO187" s="32"/>
      <c r="FCP187" s="32"/>
      <c r="FCQ187" s="32"/>
      <c r="FCR187" s="32"/>
      <c r="FCS187" s="32"/>
      <c r="FCT187" s="32"/>
      <c r="FCU187" s="32"/>
      <c r="FCV187" s="32"/>
      <c r="FCW187" s="32"/>
      <c r="FCX187" s="32"/>
      <c r="FCY187" s="32"/>
      <c r="FCZ187" s="32"/>
      <c r="FDA187" s="32"/>
      <c r="FDB187" s="32"/>
      <c r="FDC187" s="32"/>
      <c r="FDD187" s="32"/>
      <c r="FDE187" s="32"/>
      <c r="FDF187" s="32"/>
      <c r="FDG187" s="32"/>
      <c r="FDH187" s="32"/>
      <c r="FDI187" s="32"/>
      <c r="FDJ187" s="32"/>
      <c r="FDK187" s="32"/>
      <c r="FDL187" s="32"/>
      <c r="FDM187" s="32"/>
      <c r="FDN187" s="32"/>
      <c r="FDO187" s="32"/>
      <c r="FDP187" s="32"/>
      <c r="FDQ187" s="32"/>
      <c r="FDR187" s="32"/>
      <c r="FDS187" s="32"/>
      <c r="FDT187" s="32"/>
      <c r="FDU187" s="32"/>
      <c r="FDV187" s="32"/>
      <c r="FDW187" s="32"/>
      <c r="FDX187" s="32"/>
      <c r="FDY187" s="32"/>
      <c r="FDZ187" s="32"/>
      <c r="FEA187" s="32"/>
      <c r="FEB187" s="32"/>
      <c r="FEC187" s="32"/>
      <c r="FED187" s="32"/>
      <c r="FEE187" s="32"/>
      <c r="FEF187" s="32"/>
      <c r="FEG187" s="32"/>
      <c r="FEH187" s="32"/>
      <c r="FEI187" s="32"/>
      <c r="FEJ187" s="32"/>
      <c r="FEK187" s="32"/>
      <c r="FEL187" s="32"/>
      <c r="FEM187" s="32"/>
      <c r="FEN187" s="32"/>
      <c r="FEO187" s="32"/>
      <c r="FEP187" s="32"/>
      <c r="FEQ187" s="32"/>
      <c r="FER187" s="32"/>
      <c r="FES187" s="32"/>
      <c r="FET187" s="32"/>
      <c r="FEU187" s="32"/>
      <c r="FEV187" s="32"/>
      <c r="FEW187" s="32"/>
      <c r="FEX187" s="32"/>
      <c r="FEY187" s="32"/>
      <c r="FEZ187" s="32"/>
      <c r="FFA187" s="32"/>
      <c r="FFB187" s="32"/>
      <c r="FFC187" s="32"/>
      <c r="FFD187" s="32"/>
      <c r="FFE187" s="32"/>
      <c r="FFF187" s="32"/>
      <c r="FFG187" s="32"/>
      <c r="FFH187" s="32"/>
      <c r="FFI187" s="32"/>
      <c r="FFJ187" s="32"/>
      <c r="FFK187" s="32"/>
      <c r="FFL187" s="32"/>
      <c r="FFM187" s="32"/>
      <c r="FFN187" s="32"/>
      <c r="FFO187" s="32"/>
      <c r="FFP187" s="32"/>
      <c r="FFQ187" s="32"/>
      <c r="FFR187" s="32"/>
      <c r="FFS187" s="32"/>
      <c r="FFT187" s="32"/>
      <c r="FFU187" s="32"/>
      <c r="FFV187" s="32"/>
      <c r="FFW187" s="32"/>
      <c r="FFX187" s="32"/>
      <c r="FFY187" s="32"/>
      <c r="FFZ187" s="32"/>
      <c r="FGA187" s="32"/>
      <c r="FGB187" s="32"/>
      <c r="FGC187" s="32"/>
      <c r="FGD187" s="32"/>
      <c r="FGE187" s="32"/>
      <c r="FGF187" s="32"/>
      <c r="FGG187" s="32"/>
      <c r="FGH187" s="32"/>
      <c r="FGI187" s="32"/>
      <c r="FGJ187" s="32"/>
      <c r="FGK187" s="32"/>
      <c r="FGL187" s="32"/>
      <c r="FGM187" s="32"/>
      <c r="FGN187" s="32"/>
      <c r="FGO187" s="32"/>
      <c r="FGP187" s="32"/>
      <c r="FGQ187" s="32"/>
      <c r="FGR187" s="32"/>
      <c r="FGS187" s="32"/>
      <c r="FGT187" s="32"/>
      <c r="FGU187" s="32"/>
      <c r="FGV187" s="32"/>
      <c r="FGW187" s="32"/>
      <c r="FGX187" s="32"/>
      <c r="FGY187" s="32"/>
      <c r="FGZ187" s="32"/>
      <c r="FHA187" s="32"/>
      <c r="FHB187" s="32"/>
      <c r="FHC187" s="32"/>
      <c r="FHD187" s="32"/>
      <c r="FHE187" s="32"/>
      <c r="FHF187" s="32"/>
      <c r="FHG187" s="32"/>
      <c r="FHH187" s="32"/>
      <c r="FHI187" s="32"/>
      <c r="FHJ187" s="32"/>
      <c r="FHK187" s="32"/>
      <c r="FHL187" s="32"/>
      <c r="FHM187" s="32"/>
      <c r="FHN187" s="32"/>
      <c r="FHO187" s="32"/>
      <c r="FHP187" s="32"/>
      <c r="FHQ187" s="32"/>
      <c r="FHR187" s="32"/>
      <c r="FHS187" s="32"/>
      <c r="FHT187" s="32"/>
      <c r="FHU187" s="32"/>
      <c r="FHV187" s="32"/>
      <c r="FHW187" s="32"/>
      <c r="FHX187" s="32"/>
      <c r="FHY187" s="32"/>
      <c r="FHZ187" s="32"/>
      <c r="FIA187" s="32"/>
      <c r="FIB187" s="32"/>
      <c r="FIC187" s="32"/>
      <c r="FID187" s="32"/>
      <c r="FIE187" s="32"/>
      <c r="FIF187" s="32"/>
      <c r="FIG187" s="32"/>
      <c r="FIH187" s="32"/>
      <c r="FII187" s="32"/>
      <c r="FIJ187" s="32"/>
      <c r="FIK187" s="32"/>
      <c r="FIL187" s="32"/>
      <c r="FIM187" s="32"/>
      <c r="FIN187" s="32"/>
      <c r="FIO187" s="32"/>
      <c r="FIP187" s="32"/>
      <c r="FIQ187" s="32"/>
      <c r="FIR187" s="32"/>
      <c r="FIS187" s="32"/>
      <c r="FIT187" s="32"/>
      <c r="FIU187" s="32"/>
      <c r="FIV187" s="32"/>
      <c r="FIW187" s="32"/>
      <c r="FIX187" s="32"/>
      <c r="FIY187" s="32"/>
      <c r="FIZ187" s="32"/>
      <c r="FJA187" s="32"/>
      <c r="FJB187" s="32"/>
      <c r="FJC187" s="32"/>
      <c r="FJD187" s="32"/>
      <c r="FJE187" s="32"/>
      <c r="FJF187" s="32"/>
      <c r="FJG187" s="32"/>
      <c r="FJH187" s="32"/>
      <c r="FJI187" s="32"/>
      <c r="FJJ187" s="32"/>
      <c r="FJK187" s="32"/>
      <c r="FJL187" s="32"/>
      <c r="FJM187" s="32"/>
      <c r="FJN187" s="32"/>
      <c r="FJO187" s="32"/>
      <c r="FJP187" s="32"/>
      <c r="FJQ187" s="32"/>
      <c r="FJR187" s="32"/>
      <c r="FJS187" s="32"/>
      <c r="FJT187" s="32"/>
      <c r="FJU187" s="32"/>
      <c r="FJV187" s="32"/>
      <c r="FJW187" s="32"/>
      <c r="FJX187" s="32"/>
      <c r="FJY187" s="32"/>
      <c r="FJZ187" s="32"/>
      <c r="FKA187" s="32"/>
      <c r="FKB187" s="32"/>
      <c r="FKC187" s="32"/>
      <c r="FKD187" s="32"/>
      <c r="FKE187" s="32"/>
      <c r="FKF187" s="32"/>
      <c r="FKG187" s="32"/>
      <c r="FKH187" s="32"/>
      <c r="FKI187" s="32"/>
      <c r="FKJ187" s="32"/>
      <c r="FKK187" s="32"/>
      <c r="FKL187" s="32"/>
      <c r="FKM187" s="32"/>
      <c r="FKN187" s="32"/>
      <c r="FKO187" s="32"/>
      <c r="FKP187" s="32"/>
      <c r="FKQ187" s="32"/>
      <c r="FKR187" s="32"/>
      <c r="FKS187" s="32"/>
      <c r="FKT187" s="32"/>
      <c r="FKU187" s="32"/>
      <c r="FKV187" s="32"/>
      <c r="FKW187" s="32"/>
      <c r="FKX187" s="32"/>
      <c r="FKY187" s="32"/>
      <c r="FKZ187" s="32"/>
      <c r="FLA187" s="32"/>
      <c r="FLB187" s="32"/>
      <c r="FLC187" s="32"/>
      <c r="FLD187" s="32"/>
      <c r="FLE187" s="32"/>
      <c r="FLF187" s="32"/>
      <c r="FLG187" s="32"/>
      <c r="FLH187" s="32"/>
      <c r="FLI187" s="32"/>
      <c r="FLJ187" s="32"/>
      <c r="FLK187" s="32"/>
      <c r="FLL187" s="32"/>
      <c r="FLM187" s="32"/>
      <c r="FLN187" s="32"/>
      <c r="FLO187" s="32"/>
      <c r="FLP187" s="32"/>
      <c r="FLQ187" s="32"/>
      <c r="FLR187" s="32"/>
      <c r="FLS187" s="32"/>
      <c r="FLT187" s="32"/>
      <c r="FLU187" s="32"/>
      <c r="FLV187" s="32"/>
      <c r="FLW187" s="32"/>
      <c r="FLX187" s="32"/>
      <c r="FLY187" s="32"/>
      <c r="FLZ187" s="32"/>
      <c r="FMA187" s="32"/>
      <c r="FMB187" s="32"/>
      <c r="FMC187" s="32"/>
      <c r="FMD187" s="32"/>
      <c r="FME187" s="32"/>
      <c r="FMF187" s="32"/>
      <c r="FMG187" s="32"/>
      <c r="FMH187" s="32"/>
      <c r="FMI187" s="32"/>
      <c r="FMJ187" s="32"/>
      <c r="FMK187" s="32"/>
      <c r="FML187" s="32"/>
      <c r="FMM187" s="32"/>
      <c r="FMN187" s="32"/>
      <c r="FMO187" s="32"/>
      <c r="FMP187" s="32"/>
      <c r="FMQ187" s="32"/>
      <c r="FMR187" s="32"/>
      <c r="FMS187" s="32"/>
      <c r="FMT187" s="32"/>
      <c r="FMU187" s="32"/>
      <c r="FMV187" s="32"/>
      <c r="FMW187" s="32"/>
      <c r="FMX187" s="32"/>
      <c r="FMY187" s="32"/>
      <c r="FMZ187" s="32"/>
      <c r="FNA187" s="32"/>
      <c r="FNB187" s="32"/>
      <c r="FNC187" s="32"/>
      <c r="FND187" s="32"/>
      <c r="FNE187" s="32"/>
      <c r="FNF187" s="32"/>
      <c r="FNG187" s="32"/>
      <c r="FNH187" s="32"/>
      <c r="FNI187" s="32"/>
      <c r="FNJ187" s="32"/>
      <c r="FNK187" s="32"/>
      <c r="FNL187" s="32"/>
      <c r="FNM187" s="32"/>
      <c r="FNN187" s="32"/>
      <c r="FNO187" s="32"/>
      <c r="FNP187" s="32"/>
      <c r="FNQ187" s="32"/>
      <c r="FNR187" s="32"/>
      <c r="FNS187" s="32"/>
      <c r="FNT187" s="32"/>
      <c r="FNU187" s="32"/>
      <c r="FNV187" s="32"/>
      <c r="FNW187" s="32"/>
      <c r="FNX187" s="32"/>
      <c r="FNY187" s="32"/>
      <c r="FNZ187" s="32"/>
      <c r="FOA187" s="32"/>
      <c r="FOB187" s="32"/>
      <c r="FOC187" s="32"/>
      <c r="FOD187" s="32"/>
      <c r="FOE187" s="32"/>
      <c r="FOF187" s="32"/>
      <c r="FOG187" s="32"/>
      <c r="FOH187" s="32"/>
      <c r="FOI187" s="32"/>
      <c r="FOJ187" s="32"/>
      <c r="FOK187" s="32"/>
      <c r="FOL187" s="32"/>
      <c r="FOM187" s="32"/>
      <c r="FON187" s="32"/>
      <c r="FOO187" s="32"/>
      <c r="FOP187" s="32"/>
      <c r="FOQ187" s="32"/>
      <c r="FOR187" s="32"/>
      <c r="FOS187" s="32"/>
      <c r="FOT187" s="32"/>
      <c r="FOU187" s="32"/>
      <c r="FOV187" s="32"/>
      <c r="FOW187" s="32"/>
      <c r="FOX187" s="32"/>
      <c r="FOY187" s="32"/>
      <c r="FOZ187" s="32"/>
      <c r="FPA187" s="32"/>
      <c r="FPB187" s="32"/>
      <c r="FPC187" s="32"/>
      <c r="FPD187" s="32"/>
      <c r="FPE187" s="32"/>
      <c r="FPF187" s="32"/>
      <c r="FPG187" s="32"/>
      <c r="FPH187" s="32"/>
      <c r="FPI187" s="32"/>
      <c r="FPJ187" s="32"/>
      <c r="FPK187" s="32"/>
      <c r="FPL187" s="32"/>
      <c r="FPM187" s="32"/>
      <c r="FPN187" s="32"/>
      <c r="FPO187" s="32"/>
      <c r="FPP187" s="32"/>
      <c r="FPQ187" s="32"/>
      <c r="FPR187" s="32"/>
      <c r="FPS187" s="32"/>
      <c r="FPT187" s="32"/>
      <c r="FPU187" s="32"/>
      <c r="FPV187" s="32"/>
      <c r="FPW187" s="32"/>
      <c r="FPX187" s="32"/>
      <c r="FPY187" s="32"/>
      <c r="FPZ187" s="32"/>
      <c r="FQA187" s="32"/>
      <c r="FQB187" s="32"/>
      <c r="FQC187" s="32"/>
      <c r="FQD187" s="32"/>
      <c r="FQE187" s="32"/>
      <c r="FQF187" s="32"/>
      <c r="FQG187" s="32"/>
      <c r="FQH187" s="32"/>
      <c r="FQI187" s="32"/>
      <c r="FQJ187" s="32"/>
      <c r="FQK187" s="32"/>
      <c r="FQL187" s="32"/>
      <c r="FQM187" s="32"/>
      <c r="FQN187" s="32"/>
      <c r="FQO187" s="32"/>
      <c r="FQP187" s="32"/>
      <c r="FQQ187" s="32"/>
      <c r="FQR187" s="32"/>
      <c r="FQS187" s="32"/>
      <c r="FQT187" s="32"/>
      <c r="FQU187" s="32"/>
      <c r="FQV187" s="32"/>
      <c r="FQW187" s="32"/>
      <c r="FQX187" s="32"/>
      <c r="FQY187" s="32"/>
      <c r="FQZ187" s="32"/>
      <c r="FRA187" s="32"/>
      <c r="FRB187" s="32"/>
      <c r="FRC187" s="32"/>
      <c r="FRD187" s="32"/>
      <c r="FRE187" s="32"/>
      <c r="FRF187" s="32"/>
      <c r="FRG187" s="32"/>
      <c r="FRH187" s="32"/>
      <c r="FRI187" s="32"/>
      <c r="FRJ187" s="32"/>
      <c r="FRK187" s="32"/>
      <c r="FRL187" s="32"/>
      <c r="FRM187" s="32"/>
      <c r="FRN187" s="32"/>
      <c r="FRO187" s="32"/>
      <c r="FRP187" s="32"/>
      <c r="FRQ187" s="32"/>
      <c r="FRR187" s="32"/>
      <c r="FRS187" s="32"/>
      <c r="FRT187" s="32"/>
      <c r="FRU187" s="32"/>
      <c r="FRV187" s="32"/>
      <c r="FRW187" s="32"/>
      <c r="FRX187" s="32"/>
      <c r="FRY187" s="32"/>
      <c r="FRZ187" s="32"/>
      <c r="FSA187" s="32"/>
      <c r="FSB187" s="32"/>
      <c r="FSC187" s="32"/>
      <c r="FSD187" s="32"/>
      <c r="FSE187" s="32"/>
      <c r="FSF187" s="32"/>
      <c r="FSG187" s="32"/>
      <c r="FSH187" s="32"/>
      <c r="FSI187" s="32"/>
      <c r="FSJ187" s="32"/>
      <c r="FSK187" s="32"/>
      <c r="FSL187" s="32"/>
      <c r="FSM187" s="32"/>
      <c r="FSN187" s="32"/>
      <c r="FSO187" s="32"/>
      <c r="FSP187" s="32"/>
      <c r="FSQ187" s="32"/>
      <c r="FSR187" s="32"/>
      <c r="FSS187" s="32"/>
      <c r="FST187" s="32"/>
      <c r="FSU187" s="32"/>
      <c r="FSV187" s="32"/>
      <c r="FSW187" s="32"/>
      <c r="FSX187" s="32"/>
      <c r="FSY187" s="32"/>
      <c r="FSZ187" s="32"/>
      <c r="FTA187" s="32"/>
      <c r="FTB187" s="32"/>
      <c r="FTC187" s="32"/>
      <c r="FTD187" s="32"/>
      <c r="FTE187" s="32"/>
      <c r="FTF187" s="32"/>
      <c r="FTG187" s="32"/>
      <c r="FTH187" s="32"/>
      <c r="FTI187" s="32"/>
      <c r="FTJ187" s="32"/>
      <c r="FTK187" s="32"/>
      <c r="FTL187" s="32"/>
      <c r="FTM187" s="32"/>
      <c r="FTN187" s="32"/>
      <c r="FTO187" s="32"/>
      <c r="FTP187" s="32"/>
      <c r="FTQ187" s="32"/>
      <c r="FTR187" s="32"/>
      <c r="FTS187" s="32"/>
      <c r="FTT187" s="32"/>
      <c r="FTU187" s="32"/>
      <c r="FTV187" s="32"/>
      <c r="FTW187" s="32"/>
      <c r="FTX187" s="32"/>
      <c r="FTY187" s="32"/>
      <c r="FTZ187" s="32"/>
      <c r="FUA187" s="32"/>
      <c r="FUB187" s="32"/>
      <c r="FUC187" s="32"/>
      <c r="FUD187" s="32"/>
      <c r="FUE187" s="32"/>
      <c r="FUF187" s="32"/>
      <c r="FUG187" s="32"/>
      <c r="FUH187" s="32"/>
      <c r="FUI187" s="32"/>
      <c r="FUJ187" s="32"/>
      <c r="FUK187" s="32"/>
      <c r="FUL187" s="32"/>
      <c r="FUM187" s="32"/>
      <c r="FUN187" s="32"/>
      <c r="FUO187" s="32"/>
      <c r="FUP187" s="32"/>
      <c r="FUQ187" s="32"/>
      <c r="FUR187" s="32"/>
      <c r="FUS187" s="32"/>
      <c r="FUT187" s="32"/>
      <c r="FUU187" s="32"/>
      <c r="FUV187" s="32"/>
      <c r="FUW187" s="32"/>
      <c r="FUX187" s="32"/>
      <c r="FUY187" s="32"/>
      <c r="FUZ187" s="32"/>
      <c r="FVA187" s="32"/>
      <c r="FVB187" s="32"/>
      <c r="FVC187" s="32"/>
      <c r="FVD187" s="32"/>
      <c r="FVE187" s="32"/>
      <c r="FVF187" s="32"/>
      <c r="FVG187" s="32"/>
      <c r="FVH187" s="32"/>
      <c r="FVI187" s="32"/>
      <c r="FVJ187" s="32"/>
      <c r="FVK187" s="32"/>
      <c r="FVL187" s="32"/>
      <c r="FVM187" s="32"/>
      <c r="FVN187" s="32"/>
      <c r="FVO187" s="32"/>
      <c r="FVP187" s="32"/>
      <c r="FVQ187" s="32"/>
      <c r="FVR187" s="32"/>
      <c r="FVS187" s="32"/>
      <c r="FVT187" s="32"/>
      <c r="FVU187" s="32"/>
      <c r="FVV187" s="32"/>
      <c r="FVW187" s="32"/>
      <c r="FVX187" s="32"/>
      <c r="FVY187" s="32"/>
      <c r="FVZ187" s="32"/>
      <c r="FWA187" s="32"/>
      <c r="FWB187" s="32"/>
      <c r="FWC187" s="32"/>
      <c r="FWD187" s="32"/>
      <c r="FWE187" s="32"/>
      <c r="FWF187" s="32"/>
      <c r="FWG187" s="32"/>
      <c r="FWH187" s="32"/>
      <c r="FWI187" s="32"/>
      <c r="FWJ187" s="32"/>
      <c r="FWK187" s="32"/>
      <c r="FWL187" s="32"/>
      <c r="FWM187" s="32"/>
      <c r="FWN187" s="32"/>
      <c r="FWO187" s="32"/>
      <c r="FWP187" s="32"/>
      <c r="FWQ187" s="32"/>
      <c r="FWR187" s="32"/>
      <c r="FWS187" s="32"/>
      <c r="FWT187" s="32"/>
      <c r="FWU187" s="32"/>
      <c r="FWV187" s="32"/>
      <c r="FWW187" s="32"/>
      <c r="FWX187" s="32"/>
      <c r="FWY187" s="32"/>
      <c r="FWZ187" s="32"/>
      <c r="FXA187" s="32"/>
      <c r="FXB187" s="32"/>
      <c r="FXC187" s="32"/>
      <c r="FXD187" s="32"/>
      <c r="FXE187" s="32"/>
      <c r="FXF187" s="32"/>
      <c r="FXG187" s="32"/>
      <c r="FXH187" s="32"/>
      <c r="FXI187" s="32"/>
      <c r="FXJ187" s="32"/>
      <c r="FXK187" s="32"/>
      <c r="FXL187" s="32"/>
      <c r="FXM187" s="32"/>
      <c r="FXN187" s="32"/>
      <c r="FXO187" s="32"/>
      <c r="FXP187" s="32"/>
      <c r="FXQ187" s="32"/>
      <c r="FXR187" s="32"/>
      <c r="FXS187" s="32"/>
      <c r="FXT187" s="32"/>
      <c r="FXU187" s="32"/>
      <c r="FXV187" s="32"/>
      <c r="FXW187" s="32"/>
      <c r="FXX187" s="32"/>
      <c r="FXY187" s="32"/>
      <c r="FXZ187" s="32"/>
      <c r="FYA187" s="32"/>
      <c r="FYB187" s="32"/>
      <c r="FYC187" s="32"/>
      <c r="FYD187" s="32"/>
      <c r="FYE187" s="32"/>
      <c r="FYF187" s="32"/>
      <c r="FYG187" s="32"/>
      <c r="FYH187" s="32"/>
      <c r="FYI187" s="32"/>
      <c r="FYJ187" s="32"/>
      <c r="FYK187" s="32"/>
      <c r="FYL187" s="32"/>
      <c r="FYM187" s="32"/>
      <c r="FYN187" s="32"/>
      <c r="FYO187" s="32"/>
      <c r="FYP187" s="32"/>
      <c r="FYQ187" s="32"/>
      <c r="FYR187" s="32"/>
      <c r="FYS187" s="32"/>
      <c r="FYT187" s="32"/>
      <c r="FYU187" s="32"/>
      <c r="FYV187" s="32"/>
      <c r="FYW187" s="32"/>
      <c r="FYX187" s="32"/>
      <c r="FYY187" s="32"/>
      <c r="FYZ187" s="32"/>
      <c r="FZA187" s="32"/>
      <c r="FZB187" s="32"/>
      <c r="FZC187" s="32"/>
      <c r="FZD187" s="32"/>
      <c r="FZE187" s="32"/>
      <c r="FZF187" s="32"/>
      <c r="FZG187" s="32"/>
      <c r="FZH187" s="32"/>
      <c r="FZI187" s="32"/>
      <c r="FZJ187" s="32"/>
      <c r="FZK187" s="32"/>
      <c r="FZL187" s="32"/>
      <c r="FZM187" s="32"/>
      <c r="FZN187" s="32"/>
      <c r="FZO187" s="32"/>
      <c r="FZP187" s="32"/>
      <c r="FZQ187" s="32"/>
      <c r="FZR187" s="32"/>
      <c r="FZS187" s="32"/>
      <c r="FZT187" s="32"/>
      <c r="FZU187" s="32"/>
      <c r="FZV187" s="32"/>
      <c r="FZW187" s="32"/>
      <c r="FZX187" s="32"/>
      <c r="FZY187" s="32"/>
      <c r="FZZ187" s="32"/>
      <c r="GAA187" s="32"/>
      <c r="GAB187" s="32"/>
      <c r="GAC187" s="32"/>
      <c r="GAD187" s="32"/>
      <c r="GAE187" s="32"/>
      <c r="GAF187" s="32"/>
      <c r="GAG187" s="32"/>
      <c r="GAH187" s="32"/>
      <c r="GAI187" s="32"/>
      <c r="GAJ187" s="32"/>
      <c r="GAK187" s="32"/>
      <c r="GAL187" s="32"/>
      <c r="GAM187" s="32"/>
      <c r="GAN187" s="32"/>
      <c r="GAO187" s="32"/>
      <c r="GAP187" s="32"/>
      <c r="GAQ187" s="32"/>
      <c r="GAR187" s="32"/>
      <c r="GAS187" s="32"/>
      <c r="GAT187" s="32"/>
      <c r="GAU187" s="32"/>
      <c r="GAV187" s="32"/>
      <c r="GAW187" s="32"/>
      <c r="GAX187" s="32"/>
      <c r="GAY187" s="32"/>
      <c r="GAZ187" s="32"/>
      <c r="GBA187" s="32"/>
      <c r="GBB187" s="32"/>
      <c r="GBC187" s="32"/>
      <c r="GBD187" s="32"/>
      <c r="GBE187" s="32"/>
      <c r="GBF187" s="32"/>
      <c r="GBG187" s="32"/>
      <c r="GBH187" s="32"/>
      <c r="GBI187" s="32"/>
      <c r="GBJ187" s="32"/>
      <c r="GBK187" s="32"/>
      <c r="GBL187" s="32"/>
      <c r="GBM187" s="32"/>
      <c r="GBN187" s="32"/>
      <c r="GBO187" s="32"/>
      <c r="GBP187" s="32"/>
      <c r="GBQ187" s="32"/>
      <c r="GBR187" s="32"/>
      <c r="GBS187" s="32"/>
      <c r="GBT187" s="32"/>
      <c r="GBU187" s="32"/>
      <c r="GBV187" s="32"/>
      <c r="GBW187" s="32"/>
      <c r="GBX187" s="32"/>
      <c r="GBY187" s="32"/>
      <c r="GBZ187" s="32"/>
      <c r="GCA187" s="32"/>
      <c r="GCB187" s="32"/>
      <c r="GCC187" s="32"/>
      <c r="GCD187" s="32"/>
      <c r="GCE187" s="32"/>
      <c r="GCF187" s="32"/>
      <c r="GCG187" s="32"/>
      <c r="GCH187" s="32"/>
      <c r="GCI187" s="32"/>
      <c r="GCJ187" s="32"/>
      <c r="GCK187" s="32"/>
      <c r="GCL187" s="32"/>
      <c r="GCM187" s="32"/>
      <c r="GCN187" s="32"/>
      <c r="GCO187" s="32"/>
      <c r="GCP187" s="32"/>
      <c r="GCQ187" s="32"/>
      <c r="GCR187" s="32"/>
      <c r="GCS187" s="32"/>
      <c r="GCT187" s="32"/>
      <c r="GCU187" s="32"/>
      <c r="GCV187" s="32"/>
      <c r="GCW187" s="32"/>
      <c r="GCX187" s="32"/>
      <c r="GCY187" s="32"/>
      <c r="GCZ187" s="32"/>
      <c r="GDA187" s="32"/>
      <c r="GDB187" s="32"/>
      <c r="GDC187" s="32"/>
      <c r="GDD187" s="32"/>
      <c r="GDE187" s="32"/>
      <c r="GDF187" s="32"/>
      <c r="GDG187" s="32"/>
      <c r="GDH187" s="32"/>
      <c r="GDI187" s="32"/>
      <c r="GDJ187" s="32"/>
      <c r="GDK187" s="32"/>
      <c r="GDL187" s="32"/>
      <c r="GDM187" s="32"/>
      <c r="GDN187" s="32"/>
      <c r="GDO187" s="32"/>
      <c r="GDP187" s="32"/>
      <c r="GDQ187" s="32"/>
      <c r="GDR187" s="32"/>
      <c r="GDS187" s="32"/>
      <c r="GDT187" s="32"/>
      <c r="GDU187" s="32"/>
      <c r="GDV187" s="32"/>
      <c r="GDW187" s="32"/>
      <c r="GDX187" s="32"/>
      <c r="GDY187" s="32"/>
      <c r="GDZ187" s="32"/>
      <c r="GEA187" s="32"/>
      <c r="GEB187" s="32"/>
      <c r="GEC187" s="32"/>
      <c r="GED187" s="32"/>
      <c r="GEE187" s="32"/>
      <c r="GEF187" s="32"/>
      <c r="GEG187" s="32"/>
      <c r="GEH187" s="32"/>
      <c r="GEI187" s="32"/>
      <c r="GEJ187" s="32"/>
      <c r="GEK187" s="32"/>
      <c r="GEL187" s="32"/>
      <c r="GEM187" s="32"/>
      <c r="GEN187" s="32"/>
      <c r="GEO187" s="32"/>
      <c r="GEP187" s="32"/>
      <c r="GEQ187" s="32"/>
      <c r="GER187" s="32"/>
      <c r="GES187" s="32"/>
      <c r="GET187" s="32"/>
      <c r="GEU187" s="32"/>
      <c r="GEV187" s="32"/>
      <c r="GEW187" s="32"/>
      <c r="GEX187" s="32"/>
      <c r="GEY187" s="32"/>
      <c r="GEZ187" s="32"/>
      <c r="GFA187" s="32"/>
      <c r="GFB187" s="32"/>
      <c r="GFC187" s="32"/>
      <c r="GFD187" s="32"/>
      <c r="GFE187" s="32"/>
      <c r="GFF187" s="32"/>
      <c r="GFG187" s="32"/>
      <c r="GFH187" s="32"/>
      <c r="GFI187" s="32"/>
      <c r="GFJ187" s="32"/>
      <c r="GFK187" s="32"/>
      <c r="GFL187" s="32"/>
      <c r="GFM187" s="32"/>
      <c r="GFN187" s="32"/>
      <c r="GFO187" s="32"/>
      <c r="GFP187" s="32"/>
      <c r="GFQ187" s="32"/>
      <c r="GFR187" s="32"/>
      <c r="GFS187" s="32"/>
      <c r="GFT187" s="32"/>
      <c r="GFU187" s="32"/>
      <c r="GFV187" s="32"/>
      <c r="GFW187" s="32"/>
      <c r="GFX187" s="32"/>
      <c r="GFY187" s="32"/>
      <c r="GFZ187" s="32"/>
      <c r="GGA187" s="32"/>
      <c r="GGB187" s="32"/>
      <c r="GGC187" s="32"/>
      <c r="GGD187" s="32"/>
      <c r="GGE187" s="32"/>
      <c r="GGF187" s="32"/>
      <c r="GGG187" s="32"/>
      <c r="GGH187" s="32"/>
      <c r="GGI187" s="32"/>
      <c r="GGJ187" s="32"/>
      <c r="GGK187" s="32"/>
      <c r="GGL187" s="32"/>
      <c r="GGM187" s="32"/>
      <c r="GGN187" s="32"/>
      <c r="GGO187" s="32"/>
      <c r="GGP187" s="32"/>
      <c r="GGQ187" s="32"/>
      <c r="GGR187" s="32"/>
      <c r="GGS187" s="32"/>
      <c r="GGT187" s="32"/>
      <c r="GGU187" s="32"/>
      <c r="GGV187" s="32"/>
      <c r="GGW187" s="32"/>
      <c r="GGX187" s="32"/>
      <c r="GGY187" s="32"/>
      <c r="GGZ187" s="32"/>
      <c r="GHA187" s="32"/>
      <c r="GHB187" s="32"/>
      <c r="GHC187" s="32"/>
      <c r="GHD187" s="32"/>
      <c r="GHE187" s="32"/>
      <c r="GHF187" s="32"/>
      <c r="GHG187" s="32"/>
      <c r="GHH187" s="32"/>
      <c r="GHI187" s="32"/>
      <c r="GHJ187" s="32"/>
      <c r="GHK187" s="32"/>
      <c r="GHL187" s="32"/>
      <c r="GHM187" s="32"/>
      <c r="GHN187" s="32"/>
      <c r="GHO187" s="32"/>
      <c r="GHP187" s="32"/>
      <c r="GHQ187" s="32"/>
      <c r="GHR187" s="32"/>
      <c r="GHS187" s="32"/>
      <c r="GHT187" s="32"/>
      <c r="GHU187" s="32"/>
      <c r="GHV187" s="32"/>
      <c r="GHW187" s="32"/>
      <c r="GHX187" s="32"/>
      <c r="GHY187" s="32"/>
      <c r="GHZ187" s="32"/>
      <c r="GIA187" s="32"/>
      <c r="GIB187" s="32"/>
      <c r="GIC187" s="32"/>
      <c r="GID187" s="32"/>
      <c r="GIE187" s="32"/>
      <c r="GIF187" s="32"/>
      <c r="GIG187" s="32"/>
      <c r="GIH187" s="32"/>
      <c r="GII187" s="32"/>
      <c r="GIJ187" s="32"/>
      <c r="GIK187" s="32"/>
      <c r="GIL187" s="32"/>
      <c r="GIM187" s="32"/>
      <c r="GIN187" s="32"/>
      <c r="GIO187" s="32"/>
      <c r="GIP187" s="32"/>
      <c r="GIQ187" s="32"/>
      <c r="GIR187" s="32"/>
      <c r="GIS187" s="32"/>
      <c r="GIT187" s="32"/>
      <c r="GIU187" s="32"/>
      <c r="GIV187" s="32"/>
      <c r="GIW187" s="32"/>
      <c r="GIX187" s="32"/>
      <c r="GIY187" s="32"/>
      <c r="GIZ187" s="32"/>
      <c r="GJA187" s="32"/>
      <c r="GJB187" s="32"/>
      <c r="GJC187" s="32"/>
      <c r="GJD187" s="32"/>
      <c r="GJE187" s="32"/>
      <c r="GJF187" s="32"/>
      <c r="GJG187" s="32"/>
      <c r="GJH187" s="32"/>
      <c r="GJI187" s="32"/>
      <c r="GJJ187" s="32"/>
      <c r="GJK187" s="32"/>
      <c r="GJL187" s="32"/>
      <c r="GJM187" s="32"/>
      <c r="GJN187" s="32"/>
      <c r="GJO187" s="32"/>
      <c r="GJP187" s="32"/>
      <c r="GJQ187" s="32"/>
      <c r="GJR187" s="32"/>
      <c r="GJS187" s="32"/>
      <c r="GJT187" s="32"/>
      <c r="GJU187" s="32"/>
      <c r="GJV187" s="32"/>
      <c r="GJW187" s="32"/>
      <c r="GJX187" s="32"/>
      <c r="GJY187" s="32"/>
      <c r="GJZ187" s="32"/>
      <c r="GKA187" s="32"/>
      <c r="GKB187" s="32"/>
      <c r="GKC187" s="32"/>
      <c r="GKD187" s="32"/>
      <c r="GKE187" s="32"/>
      <c r="GKF187" s="32"/>
      <c r="GKG187" s="32"/>
      <c r="GKH187" s="32"/>
      <c r="GKI187" s="32"/>
      <c r="GKJ187" s="32"/>
      <c r="GKK187" s="32"/>
      <c r="GKL187" s="32"/>
      <c r="GKM187" s="32"/>
      <c r="GKN187" s="32"/>
      <c r="GKO187" s="32"/>
      <c r="GKP187" s="32"/>
      <c r="GKQ187" s="32"/>
      <c r="GKR187" s="32"/>
      <c r="GKS187" s="32"/>
      <c r="GKT187" s="32"/>
      <c r="GKU187" s="32"/>
      <c r="GKV187" s="32"/>
      <c r="GKW187" s="32"/>
      <c r="GKX187" s="32"/>
      <c r="GKY187" s="32"/>
      <c r="GKZ187" s="32"/>
      <c r="GLA187" s="32"/>
      <c r="GLB187" s="32"/>
      <c r="GLC187" s="32"/>
      <c r="GLD187" s="32"/>
      <c r="GLE187" s="32"/>
      <c r="GLF187" s="32"/>
      <c r="GLG187" s="32"/>
      <c r="GLH187" s="32"/>
      <c r="GLI187" s="32"/>
      <c r="GLJ187" s="32"/>
      <c r="GLK187" s="32"/>
      <c r="GLL187" s="32"/>
      <c r="GLM187" s="32"/>
      <c r="GLN187" s="32"/>
      <c r="GLO187" s="32"/>
      <c r="GLP187" s="32"/>
      <c r="GLQ187" s="32"/>
      <c r="GLR187" s="32"/>
      <c r="GLS187" s="32"/>
      <c r="GLT187" s="32"/>
      <c r="GLU187" s="32"/>
      <c r="GLV187" s="32"/>
      <c r="GLW187" s="32"/>
      <c r="GLX187" s="32"/>
      <c r="GLY187" s="32"/>
      <c r="GLZ187" s="32"/>
      <c r="GMA187" s="32"/>
      <c r="GMB187" s="32"/>
      <c r="GMC187" s="32"/>
      <c r="GMD187" s="32"/>
      <c r="GME187" s="32"/>
      <c r="GMF187" s="32"/>
      <c r="GMG187" s="32"/>
      <c r="GMH187" s="32"/>
      <c r="GMI187" s="32"/>
      <c r="GMJ187" s="32"/>
      <c r="GMK187" s="32"/>
      <c r="GML187" s="32"/>
      <c r="GMM187" s="32"/>
      <c r="GMN187" s="32"/>
      <c r="GMO187" s="32"/>
      <c r="GMP187" s="32"/>
      <c r="GMQ187" s="32"/>
      <c r="GMR187" s="32"/>
      <c r="GMS187" s="32"/>
      <c r="GMT187" s="32"/>
      <c r="GMU187" s="32"/>
      <c r="GMV187" s="32"/>
      <c r="GMW187" s="32"/>
      <c r="GMX187" s="32"/>
      <c r="GMY187" s="32"/>
      <c r="GMZ187" s="32"/>
      <c r="GNA187" s="32"/>
      <c r="GNB187" s="32"/>
      <c r="GNC187" s="32"/>
      <c r="GND187" s="32"/>
      <c r="GNE187" s="32"/>
      <c r="GNF187" s="32"/>
      <c r="GNG187" s="32"/>
      <c r="GNH187" s="32"/>
      <c r="GNI187" s="32"/>
      <c r="GNJ187" s="32"/>
      <c r="GNK187" s="32"/>
      <c r="GNL187" s="32"/>
      <c r="GNM187" s="32"/>
      <c r="GNN187" s="32"/>
      <c r="GNO187" s="32"/>
      <c r="GNP187" s="32"/>
      <c r="GNQ187" s="32"/>
      <c r="GNR187" s="32"/>
      <c r="GNS187" s="32"/>
      <c r="GNT187" s="32"/>
      <c r="GNU187" s="32"/>
      <c r="GNV187" s="32"/>
      <c r="GNW187" s="32"/>
      <c r="GNX187" s="32"/>
      <c r="GNY187" s="32"/>
      <c r="GNZ187" s="32"/>
      <c r="GOA187" s="32"/>
      <c r="GOB187" s="32"/>
      <c r="GOC187" s="32"/>
      <c r="GOD187" s="32"/>
      <c r="GOE187" s="32"/>
      <c r="GOF187" s="32"/>
      <c r="GOG187" s="32"/>
      <c r="GOH187" s="32"/>
      <c r="GOI187" s="32"/>
      <c r="GOJ187" s="32"/>
      <c r="GOK187" s="32"/>
      <c r="GOL187" s="32"/>
      <c r="GOM187" s="32"/>
      <c r="GON187" s="32"/>
      <c r="GOO187" s="32"/>
      <c r="GOP187" s="32"/>
      <c r="GOQ187" s="32"/>
      <c r="GOR187" s="32"/>
      <c r="GOS187" s="32"/>
      <c r="GOT187" s="32"/>
      <c r="GOU187" s="32"/>
      <c r="GOV187" s="32"/>
      <c r="GOW187" s="32"/>
      <c r="GOX187" s="32"/>
      <c r="GOY187" s="32"/>
      <c r="GOZ187" s="32"/>
      <c r="GPA187" s="32"/>
      <c r="GPB187" s="32"/>
      <c r="GPC187" s="32"/>
      <c r="GPD187" s="32"/>
      <c r="GPE187" s="32"/>
      <c r="GPF187" s="32"/>
      <c r="GPG187" s="32"/>
      <c r="GPH187" s="32"/>
      <c r="GPI187" s="32"/>
      <c r="GPJ187" s="32"/>
      <c r="GPK187" s="32"/>
      <c r="GPL187" s="32"/>
      <c r="GPM187" s="32"/>
      <c r="GPN187" s="32"/>
      <c r="GPO187" s="32"/>
      <c r="GPP187" s="32"/>
      <c r="GPQ187" s="32"/>
      <c r="GPR187" s="32"/>
      <c r="GPS187" s="32"/>
      <c r="GPT187" s="32"/>
      <c r="GPU187" s="32"/>
      <c r="GPV187" s="32"/>
      <c r="GPW187" s="32"/>
      <c r="GPX187" s="32"/>
      <c r="GPY187" s="32"/>
      <c r="GPZ187" s="32"/>
      <c r="GQA187" s="32"/>
      <c r="GQB187" s="32"/>
      <c r="GQC187" s="32"/>
      <c r="GQD187" s="32"/>
      <c r="GQE187" s="32"/>
      <c r="GQF187" s="32"/>
      <c r="GQG187" s="32"/>
      <c r="GQH187" s="32"/>
      <c r="GQI187" s="32"/>
      <c r="GQJ187" s="32"/>
      <c r="GQK187" s="32"/>
      <c r="GQL187" s="32"/>
      <c r="GQM187" s="32"/>
      <c r="GQN187" s="32"/>
      <c r="GQO187" s="32"/>
      <c r="GQP187" s="32"/>
      <c r="GQQ187" s="32"/>
      <c r="GQR187" s="32"/>
      <c r="GQS187" s="32"/>
      <c r="GQT187" s="32"/>
      <c r="GQU187" s="32"/>
      <c r="GQV187" s="32"/>
      <c r="GQW187" s="32"/>
      <c r="GQX187" s="32"/>
      <c r="GQY187" s="32"/>
      <c r="GQZ187" s="32"/>
      <c r="GRA187" s="32"/>
      <c r="GRB187" s="32"/>
      <c r="GRC187" s="32"/>
      <c r="GRD187" s="32"/>
      <c r="GRE187" s="32"/>
      <c r="GRF187" s="32"/>
      <c r="GRG187" s="32"/>
      <c r="GRH187" s="32"/>
      <c r="GRI187" s="32"/>
      <c r="GRJ187" s="32"/>
      <c r="GRK187" s="32"/>
      <c r="GRL187" s="32"/>
      <c r="GRM187" s="32"/>
      <c r="GRN187" s="32"/>
      <c r="GRO187" s="32"/>
      <c r="GRP187" s="32"/>
      <c r="GRQ187" s="32"/>
      <c r="GRR187" s="32"/>
      <c r="GRS187" s="32"/>
      <c r="GRT187" s="32"/>
      <c r="GRU187" s="32"/>
      <c r="GRV187" s="32"/>
      <c r="GRW187" s="32"/>
      <c r="GRX187" s="32"/>
      <c r="GRY187" s="32"/>
      <c r="GRZ187" s="32"/>
      <c r="GSA187" s="32"/>
      <c r="GSB187" s="32"/>
      <c r="GSC187" s="32"/>
      <c r="GSD187" s="32"/>
      <c r="GSE187" s="32"/>
      <c r="GSF187" s="32"/>
      <c r="GSG187" s="32"/>
      <c r="GSH187" s="32"/>
      <c r="GSI187" s="32"/>
      <c r="GSJ187" s="32"/>
      <c r="GSK187" s="32"/>
      <c r="GSL187" s="32"/>
      <c r="GSM187" s="32"/>
      <c r="GSN187" s="32"/>
      <c r="GSO187" s="32"/>
      <c r="GSP187" s="32"/>
      <c r="GSQ187" s="32"/>
      <c r="GSR187" s="32"/>
      <c r="GSS187" s="32"/>
      <c r="GST187" s="32"/>
      <c r="GSU187" s="32"/>
      <c r="GSV187" s="32"/>
      <c r="GSW187" s="32"/>
      <c r="GSX187" s="32"/>
      <c r="GSY187" s="32"/>
      <c r="GSZ187" s="32"/>
      <c r="GTA187" s="32"/>
      <c r="GTB187" s="32"/>
      <c r="GTC187" s="32"/>
      <c r="GTD187" s="32"/>
      <c r="GTE187" s="32"/>
      <c r="GTF187" s="32"/>
      <c r="GTG187" s="32"/>
      <c r="GTH187" s="32"/>
      <c r="GTI187" s="32"/>
      <c r="GTJ187" s="32"/>
      <c r="GTK187" s="32"/>
      <c r="GTL187" s="32"/>
      <c r="GTM187" s="32"/>
      <c r="GTN187" s="32"/>
      <c r="GTO187" s="32"/>
      <c r="GTP187" s="32"/>
      <c r="GTQ187" s="32"/>
      <c r="GTR187" s="32"/>
      <c r="GTS187" s="32"/>
      <c r="GTT187" s="32"/>
      <c r="GTU187" s="32"/>
      <c r="GTV187" s="32"/>
      <c r="GTW187" s="32"/>
      <c r="GTX187" s="32"/>
      <c r="GTY187" s="32"/>
      <c r="GTZ187" s="32"/>
      <c r="GUA187" s="32"/>
      <c r="GUB187" s="32"/>
      <c r="GUC187" s="32"/>
      <c r="GUD187" s="32"/>
      <c r="GUE187" s="32"/>
      <c r="GUF187" s="32"/>
      <c r="GUG187" s="32"/>
      <c r="GUH187" s="32"/>
      <c r="GUI187" s="32"/>
      <c r="GUJ187" s="32"/>
      <c r="GUK187" s="32"/>
      <c r="GUL187" s="32"/>
      <c r="GUM187" s="32"/>
      <c r="GUN187" s="32"/>
      <c r="GUO187" s="32"/>
      <c r="GUP187" s="32"/>
      <c r="GUQ187" s="32"/>
      <c r="GUR187" s="32"/>
      <c r="GUS187" s="32"/>
      <c r="GUT187" s="32"/>
      <c r="GUU187" s="32"/>
      <c r="GUV187" s="32"/>
      <c r="GUW187" s="32"/>
      <c r="GUX187" s="32"/>
      <c r="GUY187" s="32"/>
      <c r="GUZ187" s="32"/>
      <c r="GVA187" s="32"/>
      <c r="GVB187" s="32"/>
      <c r="GVC187" s="32"/>
      <c r="GVD187" s="32"/>
      <c r="GVE187" s="32"/>
      <c r="GVF187" s="32"/>
      <c r="GVG187" s="32"/>
      <c r="GVH187" s="32"/>
      <c r="GVI187" s="32"/>
      <c r="GVJ187" s="32"/>
      <c r="GVK187" s="32"/>
      <c r="GVL187" s="32"/>
      <c r="GVM187" s="32"/>
      <c r="GVN187" s="32"/>
      <c r="GVO187" s="32"/>
      <c r="GVP187" s="32"/>
      <c r="GVQ187" s="32"/>
      <c r="GVR187" s="32"/>
      <c r="GVS187" s="32"/>
      <c r="GVT187" s="32"/>
      <c r="GVU187" s="32"/>
      <c r="GVV187" s="32"/>
      <c r="GVW187" s="32"/>
      <c r="GVX187" s="32"/>
      <c r="GVY187" s="32"/>
      <c r="GVZ187" s="32"/>
      <c r="GWA187" s="32"/>
      <c r="GWB187" s="32"/>
      <c r="GWC187" s="32"/>
      <c r="GWD187" s="32"/>
      <c r="GWE187" s="32"/>
      <c r="GWF187" s="32"/>
      <c r="GWG187" s="32"/>
      <c r="GWH187" s="32"/>
      <c r="GWI187" s="32"/>
      <c r="GWJ187" s="32"/>
      <c r="GWK187" s="32"/>
      <c r="GWL187" s="32"/>
      <c r="GWM187" s="32"/>
      <c r="GWN187" s="32"/>
      <c r="GWO187" s="32"/>
      <c r="GWP187" s="32"/>
      <c r="GWQ187" s="32"/>
      <c r="GWR187" s="32"/>
      <c r="GWS187" s="32"/>
      <c r="GWT187" s="32"/>
      <c r="GWU187" s="32"/>
      <c r="GWV187" s="32"/>
      <c r="GWW187" s="32"/>
      <c r="GWX187" s="32"/>
      <c r="GWY187" s="32"/>
      <c r="GWZ187" s="32"/>
      <c r="GXA187" s="32"/>
      <c r="GXB187" s="32"/>
      <c r="GXC187" s="32"/>
      <c r="GXD187" s="32"/>
      <c r="GXE187" s="32"/>
      <c r="GXF187" s="32"/>
      <c r="GXG187" s="32"/>
      <c r="GXH187" s="32"/>
      <c r="GXI187" s="32"/>
      <c r="GXJ187" s="32"/>
      <c r="GXK187" s="32"/>
      <c r="GXL187" s="32"/>
      <c r="GXM187" s="32"/>
      <c r="GXN187" s="32"/>
      <c r="GXO187" s="32"/>
      <c r="GXP187" s="32"/>
      <c r="GXQ187" s="32"/>
      <c r="GXR187" s="32"/>
      <c r="GXS187" s="32"/>
      <c r="GXT187" s="32"/>
      <c r="GXU187" s="32"/>
      <c r="GXV187" s="32"/>
      <c r="GXW187" s="32"/>
      <c r="GXX187" s="32"/>
      <c r="GXY187" s="32"/>
      <c r="GXZ187" s="32"/>
      <c r="GYA187" s="32"/>
      <c r="GYB187" s="32"/>
      <c r="GYC187" s="32"/>
      <c r="GYD187" s="32"/>
      <c r="GYE187" s="32"/>
      <c r="GYF187" s="32"/>
      <c r="GYG187" s="32"/>
      <c r="GYH187" s="32"/>
      <c r="GYI187" s="32"/>
      <c r="GYJ187" s="32"/>
      <c r="GYK187" s="32"/>
      <c r="GYL187" s="32"/>
      <c r="GYM187" s="32"/>
      <c r="GYN187" s="32"/>
      <c r="GYO187" s="32"/>
      <c r="GYP187" s="32"/>
      <c r="GYQ187" s="32"/>
      <c r="GYR187" s="32"/>
      <c r="GYS187" s="32"/>
      <c r="GYT187" s="32"/>
      <c r="GYU187" s="32"/>
      <c r="GYV187" s="32"/>
      <c r="GYW187" s="32"/>
      <c r="GYX187" s="32"/>
      <c r="GYY187" s="32"/>
      <c r="GYZ187" s="32"/>
      <c r="GZA187" s="32"/>
      <c r="GZB187" s="32"/>
      <c r="GZC187" s="32"/>
      <c r="GZD187" s="32"/>
      <c r="GZE187" s="32"/>
      <c r="GZF187" s="32"/>
      <c r="GZG187" s="32"/>
      <c r="GZH187" s="32"/>
      <c r="GZI187" s="32"/>
      <c r="GZJ187" s="32"/>
      <c r="GZK187" s="32"/>
      <c r="GZL187" s="32"/>
      <c r="GZM187" s="32"/>
      <c r="GZN187" s="32"/>
      <c r="GZO187" s="32"/>
      <c r="GZP187" s="32"/>
      <c r="GZQ187" s="32"/>
      <c r="GZR187" s="32"/>
      <c r="GZS187" s="32"/>
      <c r="GZT187" s="32"/>
      <c r="GZU187" s="32"/>
      <c r="GZV187" s="32"/>
      <c r="GZW187" s="32"/>
      <c r="GZX187" s="32"/>
      <c r="GZY187" s="32"/>
      <c r="GZZ187" s="32"/>
      <c r="HAA187" s="32"/>
      <c r="HAB187" s="32"/>
      <c r="HAC187" s="32"/>
      <c r="HAD187" s="32"/>
      <c r="HAE187" s="32"/>
      <c r="HAF187" s="32"/>
      <c r="HAG187" s="32"/>
      <c r="HAH187" s="32"/>
      <c r="HAI187" s="32"/>
      <c r="HAJ187" s="32"/>
      <c r="HAK187" s="32"/>
      <c r="HAL187" s="32"/>
      <c r="HAM187" s="32"/>
      <c r="HAN187" s="32"/>
      <c r="HAO187" s="32"/>
      <c r="HAP187" s="32"/>
      <c r="HAQ187" s="32"/>
      <c r="HAR187" s="32"/>
      <c r="HAS187" s="32"/>
      <c r="HAT187" s="32"/>
      <c r="HAU187" s="32"/>
      <c r="HAV187" s="32"/>
      <c r="HAW187" s="32"/>
      <c r="HAX187" s="32"/>
      <c r="HAY187" s="32"/>
      <c r="HAZ187" s="32"/>
      <c r="HBA187" s="32"/>
      <c r="HBB187" s="32"/>
      <c r="HBC187" s="32"/>
      <c r="HBD187" s="32"/>
      <c r="HBE187" s="32"/>
      <c r="HBF187" s="32"/>
      <c r="HBG187" s="32"/>
      <c r="HBH187" s="32"/>
      <c r="HBI187" s="32"/>
      <c r="HBJ187" s="32"/>
      <c r="HBK187" s="32"/>
      <c r="HBL187" s="32"/>
      <c r="HBM187" s="32"/>
      <c r="HBN187" s="32"/>
      <c r="HBO187" s="32"/>
      <c r="HBP187" s="32"/>
      <c r="HBQ187" s="32"/>
      <c r="HBR187" s="32"/>
      <c r="HBS187" s="32"/>
      <c r="HBT187" s="32"/>
      <c r="HBU187" s="32"/>
      <c r="HBV187" s="32"/>
      <c r="HBW187" s="32"/>
      <c r="HBX187" s="32"/>
      <c r="HBY187" s="32"/>
      <c r="HBZ187" s="32"/>
      <c r="HCA187" s="32"/>
      <c r="HCB187" s="32"/>
      <c r="HCC187" s="32"/>
      <c r="HCD187" s="32"/>
      <c r="HCE187" s="32"/>
      <c r="HCF187" s="32"/>
      <c r="HCG187" s="32"/>
      <c r="HCH187" s="32"/>
      <c r="HCI187" s="32"/>
      <c r="HCJ187" s="32"/>
      <c r="HCK187" s="32"/>
      <c r="HCL187" s="32"/>
      <c r="HCM187" s="32"/>
      <c r="HCN187" s="32"/>
      <c r="HCO187" s="32"/>
      <c r="HCP187" s="32"/>
      <c r="HCQ187" s="32"/>
      <c r="HCR187" s="32"/>
      <c r="HCS187" s="32"/>
      <c r="HCT187" s="32"/>
      <c r="HCU187" s="32"/>
      <c r="HCV187" s="32"/>
      <c r="HCW187" s="32"/>
      <c r="HCX187" s="32"/>
      <c r="HCY187" s="32"/>
      <c r="HCZ187" s="32"/>
      <c r="HDA187" s="32"/>
      <c r="HDB187" s="32"/>
      <c r="HDC187" s="32"/>
      <c r="HDD187" s="32"/>
      <c r="HDE187" s="32"/>
      <c r="HDF187" s="32"/>
      <c r="HDG187" s="32"/>
      <c r="HDH187" s="32"/>
      <c r="HDI187" s="32"/>
      <c r="HDJ187" s="32"/>
      <c r="HDK187" s="32"/>
      <c r="HDL187" s="32"/>
      <c r="HDM187" s="32"/>
      <c r="HDN187" s="32"/>
      <c r="HDO187" s="32"/>
      <c r="HDP187" s="32"/>
      <c r="HDQ187" s="32"/>
      <c r="HDR187" s="32"/>
      <c r="HDS187" s="32"/>
      <c r="HDT187" s="32"/>
      <c r="HDU187" s="32"/>
      <c r="HDV187" s="32"/>
      <c r="HDW187" s="32"/>
      <c r="HDX187" s="32"/>
      <c r="HDY187" s="32"/>
      <c r="HDZ187" s="32"/>
      <c r="HEA187" s="32"/>
      <c r="HEB187" s="32"/>
      <c r="HEC187" s="32"/>
      <c r="HED187" s="32"/>
      <c r="HEE187" s="32"/>
      <c r="HEF187" s="32"/>
      <c r="HEG187" s="32"/>
      <c r="HEH187" s="32"/>
      <c r="HEI187" s="32"/>
      <c r="HEJ187" s="32"/>
      <c r="HEK187" s="32"/>
      <c r="HEL187" s="32"/>
      <c r="HEM187" s="32"/>
      <c r="HEN187" s="32"/>
      <c r="HEO187" s="32"/>
      <c r="HEP187" s="32"/>
      <c r="HEQ187" s="32"/>
      <c r="HER187" s="32"/>
      <c r="HES187" s="32"/>
      <c r="HET187" s="32"/>
      <c r="HEU187" s="32"/>
      <c r="HEV187" s="32"/>
      <c r="HEW187" s="32"/>
      <c r="HEX187" s="32"/>
      <c r="HEY187" s="32"/>
      <c r="HEZ187" s="32"/>
      <c r="HFA187" s="32"/>
      <c r="HFB187" s="32"/>
      <c r="HFC187" s="32"/>
      <c r="HFD187" s="32"/>
      <c r="HFE187" s="32"/>
      <c r="HFF187" s="32"/>
      <c r="HFG187" s="32"/>
      <c r="HFH187" s="32"/>
      <c r="HFI187" s="32"/>
      <c r="HFJ187" s="32"/>
      <c r="HFK187" s="32"/>
      <c r="HFL187" s="32"/>
      <c r="HFM187" s="32"/>
      <c r="HFN187" s="32"/>
      <c r="HFO187" s="32"/>
      <c r="HFP187" s="32"/>
      <c r="HFQ187" s="32"/>
      <c r="HFR187" s="32"/>
      <c r="HFS187" s="32"/>
      <c r="HFT187" s="32"/>
      <c r="HFU187" s="32"/>
      <c r="HFV187" s="32"/>
      <c r="HFW187" s="32"/>
      <c r="HFX187" s="32"/>
      <c r="HFY187" s="32"/>
      <c r="HFZ187" s="32"/>
      <c r="HGA187" s="32"/>
      <c r="HGB187" s="32"/>
      <c r="HGC187" s="32"/>
      <c r="HGD187" s="32"/>
      <c r="HGE187" s="32"/>
      <c r="HGF187" s="32"/>
      <c r="HGG187" s="32"/>
      <c r="HGH187" s="32"/>
      <c r="HGI187" s="32"/>
      <c r="HGJ187" s="32"/>
      <c r="HGK187" s="32"/>
      <c r="HGL187" s="32"/>
      <c r="HGM187" s="32"/>
      <c r="HGN187" s="32"/>
      <c r="HGO187" s="32"/>
      <c r="HGP187" s="32"/>
      <c r="HGQ187" s="32"/>
      <c r="HGR187" s="32"/>
      <c r="HGS187" s="32"/>
      <c r="HGT187" s="32"/>
      <c r="HGU187" s="32"/>
      <c r="HGV187" s="32"/>
      <c r="HGW187" s="32"/>
      <c r="HGX187" s="32"/>
      <c r="HGY187" s="32"/>
      <c r="HGZ187" s="32"/>
      <c r="HHA187" s="32"/>
      <c r="HHB187" s="32"/>
      <c r="HHC187" s="32"/>
      <c r="HHD187" s="32"/>
      <c r="HHE187" s="32"/>
      <c r="HHF187" s="32"/>
      <c r="HHG187" s="32"/>
      <c r="HHH187" s="32"/>
      <c r="HHI187" s="32"/>
      <c r="HHJ187" s="32"/>
      <c r="HHK187" s="32"/>
      <c r="HHL187" s="32"/>
      <c r="HHM187" s="32"/>
      <c r="HHN187" s="32"/>
      <c r="HHO187" s="32"/>
      <c r="HHP187" s="32"/>
      <c r="HHQ187" s="32"/>
      <c r="HHR187" s="32"/>
      <c r="HHS187" s="32"/>
      <c r="HHT187" s="32"/>
      <c r="HHU187" s="32"/>
      <c r="HHV187" s="32"/>
      <c r="HHW187" s="32"/>
      <c r="HHX187" s="32"/>
      <c r="HHY187" s="32"/>
      <c r="HHZ187" s="32"/>
      <c r="HIA187" s="32"/>
      <c r="HIB187" s="32"/>
      <c r="HIC187" s="32"/>
      <c r="HID187" s="32"/>
      <c r="HIE187" s="32"/>
      <c r="HIF187" s="32"/>
      <c r="HIG187" s="32"/>
      <c r="HIH187" s="32"/>
      <c r="HII187" s="32"/>
      <c r="HIJ187" s="32"/>
      <c r="HIK187" s="32"/>
      <c r="HIL187" s="32"/>
      <c r="HIM187" s="32"/>
      <c r="HIN187" s="32"/>
      <c r="HIO187" s="32"/>
      <c r="HIP187" s="32"/>
      <c r="HIQ187" s="32"/>
      <c r="HIR187" s="32"/>
      <c r="HIS187" s="32"/>
      <c r="HIT187" s="32"/>
      <c r="HIU187" s="32"/>
      <c r="HIV187" s="32"/>
      <c r="HIW187" s="32"/>
      <c r="HIX187" s="32"/>
      <c r="HIY187" s="32"/>
      <c r="HIZ187" s="32"/>
      <c r="HJA187" s="32"/>
      <c r="HJB187" s="32"/>
      <c r="HJC187" s="32"/>
      <c r="HJD187" s="32"/>
      <c r="HJE187" s="32"/>
      <c r="HJF187" s="32"/>
      <c r="HJG187" s="32"/>
      <c r="HJH187" s="32"/>
      <c r="HJI187" s="32"/>
      <c r="HJJ187" s="32"/>
      <c r="HJK187" s="32"/>
      <c r="HJL187" s="32"/>
      <c r="HJM187" s="32"/>
      <c r="HJN187" s="32"/>
      <c r="HJO187" s="32"/>
      <c r="HJP187" s="32"/>
      <c r="HJQ187" s="32"/>
      <c r="HJR187" s="32"/>
      <c r="HJS187" s="32"/>
      <c r="HJT187" s="32"/>
      <c r="HJU187" s="32"/>
      <c r="HJV187" s="32"/>
      <c r="HJW187" s="32"/>
      <c r="HJX187" s="32"/>
      <c r="HJY187" s="32"/>
      <c r="HJZ187" s="32"/>
      <c r="HKA187" s="32"/>
      <c r="HKB187" s="32"/>
      <c r="HKC187" s="32"/>
      <c r="HKD187" s="32"/>
      <c r="HKE187" s="32"/>
      <c r="HKF187" s="32"/>
      <c r="HKG187" s="32"/>
      <c r="HKH187" s="32"/>
      <c r="HKI187" s="32"/>
      <c r="HKJ187" s="32"/>
      <c r="HKK187" s="32"/>
      <c r="HKL187" s="32"/>
      <c r="HKM187" s="32"/>
      <c r="HKN187" s="32"/>
      <c r="HKO187" s="32"/>
      <c r="HKP187" s="32"/>
      <c r="HKQ187" s="32"/>
      <c r="HKR187" s="32"/>
      <c r="HKS187" s="32"/>
      <c r="HKT187" s="32"/>
      <c r="HKU187" s="32"/>
      <c r="HKV187" s="32"/>
      <c r="HKW187" s="32"/>
      <c r="HKX187" s="32"/>
      <c r="HKY187" s="32"/>
      <c r="HKZ187" s="32"/>
      <c r="HLA187" s="32"/>
      <c r="HLB187" s="32"/>
      <c r="HLC187" s="32"/>
      <c r="HLD187" s="32"/>
      <c r="HLE187" s="32"/>
      <c r="HLF187" s="32"/>
      <c r="HLG187" s="32"/>
      <c r="HLH187" s="32"/>
      <c r="HLI187" s="32"/>
      <c r="HLJ187" s="32"/>
      <c r="HLK187" s="32"/>
      <c r="HLL187" s="32"/>
      <c r="HLM187" s="32"/>
      <c r="HLN187" s="32"/>
      <c r="HLO187" s="32"/>
      <c r="HLP187" s="32"/>
      <c r="HLQ187" s="32"/>
      <c r="HLR187" s="32"/>
      <c r="HLS187" s="32"/>
      <c r="HLT187" s="32"/>
      <c r="HLU187" s="32"/>
      <c r="HLV187" s="32"/>
      <c r="HLW187" s="32"/>
      <c r="HLX187" s="32"/>
      <c r="HLY187" s="32"/>
      <c r="HLZ187" s="32"/>
      <c r="HMA187" s="32"/>
      <c r="HMB187" s="32"/>
      <c r="HMC187" s="32"/>
      <c r="HMD187" s="32"/>
      <c r="HME187" s="32"/>
      <c r="HMF187" s="32"/>
      <c r="HMG187" s="32"/>
      <c r="HMH187" s="32"/>
      <c r="HMI187" s="32"/>
      <c r="HMJ187" s="32"/>
      <c r="HMK187" s="32"/>
      <c r="HML187" s="32"/>
      <c r="HMM187" s="32"/>
      <c r="HMN187" s="32"/>
      <c r="HMO187" s="32"/>
      <c r="HMP187" s="32"/>
      <c r="HMQ187" s="32"/>
      <c r="HMR187" s="32"/>
      <c r="HMS187" s="32"/>
      <c r="HMT187" s="32"/>
      <c r="HMU187" s="32"/>
      <c r="HMV187" s="32"/>
      <c r="HMW187" s="32"/>
      <c r="HMX187" s="32"/>
      <c r="HMY187" s="32"/>
      <c r="HMZ187" s="32"/>
      <c r="HNA187" s="32"/>
      <c r="HNB187" s="32"/>
      <c r="HNC187" s="32"/>
      <c r="HND187" s="32"/>
      <c r="HNE187" s="32"/>
      <c r="HNF187" s="32"/>
      <c r="HNG187" s="32"/>
      <c r="HNH187" s="32"/>
      <c r="HNI187" s="32"/>
      <c r="HNJ187" s="32"/>
      <c r="HNK187" s="32"/>
      <c r="HNL187" s="32"/>
      <c r="HNM187" s="32"/>
      <c r="HNN187" s="32"/>
      <c r="HNO187" s="32"/>
      <c r="HNP187" s="32"/>
      <c r="HNQ187" s="32"/>
      <c r="HNR187" s="32"/>
      <c r="HNS187" s="32"/>
      <c r="HNT187" s="32"/>
      <c r="HNU187" s="32"/>
      <c r="HNV187" s="32"/>
      <c r="HNW187" s="32"/>
      <c r="HNX187" s="32"/>
      <c r="HNY187" s="32"/>
      <c r="HNZ187" s="32"/>
      <c r="HOA187" s="32"/>
      <c r="HOB187" s="32"/>
      <c r="HOC187" s="32"/>
      <c r="HOD187" s="32"/>
      <c r="HOE187" s="32"/>
      <c r="HOF187" s="32"/>
      <c r="HOG187" s="32"/>
      <c r="HOH187" s="32"/>
      <c r="HOI187" s="32"/>
      <c r="HOJ187" s="32"/>
      <c r="HOK187" s="32"/>
      <c r="HOL187" s="32"/>
      <c r="HOM187" s="32"/>
      <c r="HON187" s="32"/>
      <c r="HOO187" s="32"/>
      <c r="HOP187" s="32"/>
      <c r="HOQ187" s="32"/>
      <c r="HOR187" s="32"/>
      <c r="HOS187" s="32"/>
      <c r="HOT187" s="32"/>
      <c r="HOU187" s="32"/>
      <c r="HOV187" s="32"/>
      <c r="HOW187" s="32"/>
      <c r="HOX187" s="32"/>
      <c r="HOY187" s="32"/>
      <c r="HOZ187" s="32"/>
      <c r="HPA187" s="32"/>
      <c r="HPB187" s="32"/>
      <c r="HPC187" s="32"/>
      <c r="HPD187" s="32"/>
      <c r="HPE187" s="32"/>
      <c r="HPF187" s="32"/>
      <c r="HPG187" s="32"/>
      <c r="HPH187" s="32"/>
      <c r="HPI187" s="32"/>
      <c r="HPJ187" s="32"/>
      <c r="HPK187" s="32"/>
      <c r="HPL187" s="32"/>
      <c r="HPM187" s="32"/>
      <c r="HPN187" s="32"/>
      <c r="HPO187" s="32"/>
      <c r="HPP187" s="32"/>
      <c r="HPQ187" s="32"/>
      <c r="HPR187" s="32"/>
      <c r="HPS187" s="32"/>
      <c r="HPT187" s="32"/>
      <c r="HPU187" s="32"/>
      <c r="HPV187" s="32"/>
      <c r="HPW187" s="32"/>
      <c r="HPX187" s="32"/>
      <c r="HPY187" s="32"/>
      <c r="HPZ187" s="32"/>
      <c r="HQA187" s="32"/>
      <c r="HQB187" s="32"/>
      <c r="HQC187" s="32"/>
      <c r="HQD187" s="32"/>
      <c r="HQE187" s="32"/>
      <c r="HQF187" s="32"/>
      <c r="HQG187" s="32"/>
      <c r="HQH187" s="32"/>
      <c r="HQI187" s="32"/>
      <c r="HQJ187" s="32"/>
      <c r="HQK187" s="32"/>
      <c r="HQL187" s="32"/>
      <c r="HQM187" s="32"/>
      <c r="HQN187" s="32"/>
      <c r="HQO187" s="32"/>
      <c r="HQP187" s="32"/>
      <c r="HQQ187" s="32"/>
      <c r="HQR187" s="32"/>
      <c r="HQS187" s="32"/>
      <c r="HQT187" s="32"/>
      <c r="HQU187" s="32"/>
      <c r="HQV187" s="32"/>
      <c r="HQW187" s="32"/>
      <c r="HQX187" s="32"/>
      <c r="HQY187" s="32"/>
      <c r="HQZ187" s="32"/>
      <c r="HRA187" s="32"/>
      <c r="HRB187" s="32"/>
      <c r="HRC187" s="32"/>
      <c r="HRD187" s="32"/>
      <c r="HRE187" s="32"/>
      <c r="HRF187" s="32"/>
      <c r="HRG187" s="32"/>
      <c r="HRH187" s="32"/>
      <c r="HRI187" s="32"/>
      <c r="HRJ187" s="32"/>
      <c r="HRK187" s="32"/>
      <c r="HRL187" s="32"/>
      <c r="HRM187" s="32"/>
      <c r="HRN187" s="32"/>
      <c r="HRO187" s="32"/>
      <c r="HRP187" s="32"/>
      <c r="HRQ187" s="32"/>
      <c r="HRR187" s="32"/>
      <c r="HRS187" s="32"/>
      <c r="HRT187" s="32"/>
      <c r="HRU187" s="32"/>
      <c r="HRV187" s="32"/>
      <c r="HRW187" s="32"/>
      <c r="HRX187" s="32"/>
      <c r="HRY187" s="32"/>
      <c r="HRZ187" s="32"/>
      <c r="HSA187" s="32"/>
      <c r="HSB187" s="32"/>
      <c r="HSC187" s="32"/>
      <c r="HSD187" s="32"/>
      <c r="HSE187" s="32"/>
      <c r="HSF187" s="32"/>
      <c r="HSG187" s="32"/>
      <c r="HSH187" s="32"/>
      <c r="HSI187" s="32"/>
      <c r="HSJ187" s="32"/>
      <c r="HSK187" s="32"/>
      <c r="HSL187" s="32"/>
      <c r="HSM187" s="32"/>
      <c r="HSN187" s="32"/>
      <c r="HSO187" s="32"/>
      <c r="HSP187" s="32"/>
      <c r="HSQ187" s="32"/>
      <c r="HSR187" s="32"/>
      <c r="HSS187" s="32"/>
      <c r="HST187" s="32"/>
      <c r="HSU187" s="32"/>
      <c r="HSV187" s="32"/>
      <c r="HSW187" s="32"/>
      <c r="HSX187" s="32"/>
      <c r="HSY187" s="32"/>
      <c r="HSZ187" s="32"/>
      <c r="HTA187" s="32"/>
      <c r="HTB187" s="32"/>
      <c r="HTC187" s="32"/>
      <c r="HTD187" s="32"/>
      <c r="HTE187" s="32"/>
      <c r="HTF187" s="32"/>
      <c r="HTG187" s="32"/>
      <c r="HTH187" s="32"/>
      <c r="HTI187" s="32"/>
      <c r="HTJ187" s="32"/>
      <c r="HTK187" s="32"/>
      <c r="HTL187" s="32"/>
      <c r="HTM187" s="32"/>
      <c r="HTN187" s="32"/>
      <c r="HTO187" s="32"/>
      <c r="HTP187" s="32"/>
      <c r="HTQ187" s="32"/>
      <c r="HTR187" s="32"/>
      <c r="HTS187" s="32"/>
      <c r="HTT187" s="32"/>
      <c r="HTU187" s="32"/>
      <c r="HTV187" s="32"/>
      <c r="HTW187" s="32"/>
      <c r="HTX187" s="32"/>
      <c r="HTY187" s="32"/>
      <c r="HTZ187" s="32"/>
      <c r="HUA187" s="32"/>
      <c r="HUB187" s="32"/>
      <c r="HUC187" s="32"/>
      <c r="HUD187" s="32"/>
      <c r="HUE187" s="32"/>
      <c r="HUF187" s="32"/>
      <c r="HUG187" s="32"/>
      <c r="HUH187" s="32"/>
      <c r="HUI187" s="32"/>
      <c r="HUJ187" s="32"/>
      <c r="HUK187" s="32"/>
      <c r="HUL187" s="32"/>
      <c r="HUM187" s="32"/>
      <c r="HUN187" s="32"/>
      <c r="HUO187" s="32"/>
      <c r="HUP187" s="32"/>
      <c r="HUQ187" s="32"/>
      <c r="HUR187" s="32"/>
      <c r="HUS187" s="32"/>
      <c r="HUT187" s="32"/>
      <c r="HUU187" s="32"/>
      <c r="HUV187" s="32"/>
      <c r="HUW187" s="32"/>
      <c r="HUX187" s="32"/>
      <c r="HUY187" s="32"/>
      <c r="HUZ187" s="32"/>
      <c r="HVA187" s="32"/>
      <c r="HVB187" s="32"/>
      <c r="HVC187" s="32"/>
      <c r="HVD187" s="32"/>
      <c r="HVE187" s="32"/>
      <c r="HVF187" s="32"/>
      <c r="HVG187" s="32"/>
      <c r="HVH187" s="32"/>
      <c r="HVI187" s="32"/>
      <c r="HVJ187" s="32"/>
      <c r="HVK187" s="32"/>
      <c r="HVL187" s="32"/>
      <c r="HVM187" s="32"/>
      <c r="HVN187" s="32"/>
      <c r="HVO187" s="32"/>
      <c r="HVP187" s="32"/>
      <c r="HVQ187" s="32"/>
      <c r="HVR187" s="32"/>
      <c r="HVS187" s="32"/>
      <c r="HVT187" s="32"/>
      <c r="HVU187" s="32"/>
      <c r="HVV187" s="32"/>
      <c r="HVW187" s="32"/>
      <c r="HVX187" s="32"/>
      <c r="HVY187" s="32"/>
      <c r="HVZ187" s="32"/>
      <c r="HWA187" s="32"/>
      <c r="HWB187" s="32"/>
      <c r="HWC187" s="32"/>
      <c r="HWD187" s="32"/>
      <c r="HWE187" s="32"/>
      <c r="HWF187" s="32"/>
      <c r="HWG187" s="32"/>
      <c r="HWH187" s="32"/>
      <c r="HWI187" s="32"/>
      <c r="HWJ187" s="32"/>
      <c r="HWK187" s="32"/>
      <c r="HWL187" s="32"/>
      <c r="HWM187" s="32"/>
      <c r="HWN187" s="32"/>
      <c r="HWO187" s="32"/>
      <c r="HWP187" s="32"/>
      <c r="HWQ187" s="32"/>
      <c r="HWR187" s="32"/>
      <c r="HWS187" s="32"/>
      <c r="HWT187" s="32"/>
      <c r="HWU187" s="32"/>
      <c r="HWV187" s="32"/>
      <c r="HWW187" s="32"/>
      <c r="HWX187" s="32"/>
      <c r="HWY187" s="32"/>
      <c r="HWZ187" s="32"/>
      <c r="HXA187" s="32"/>
      <c r="HXB187" s="32"/>
      <c r="HXC187" s="32"/>
      <c r="HXD187" s="32"/>
      <c r="HXE187" s="32"/>
      <c r="HXF187" s="32"/>
      <c r="HXG187" s="32"/>
      <c r="HXH187" s="32"/>
      <c r="HXI187" s="32"/>
      <c r="HXJ187" s="32"/>
      <c r="HXK187" s="32"/>
      <c r="HXL187" s="32"/>
      <c r="HXM187" s="32"/>
      <c r="HXN187" s="32"/>
      <c r="HXO187" s="32"/>
      <c r="HXP187" s="32"/>
      <c r="HXQ187" s="32"/>
      <c r="HXR187" s="32"/>
      <c r="HXS187" s="32"/>
      <c r="HXT187" s="32"/>
      <c r="HXU187" s="32"/>
      <c r="HXV187" s="32"/>
      <c r="HXW187" s="32"/>
      <c r="HXX187" s="32"/>
      <c r="HXY187" s="32"/>
      <c r="HXZ187" s="32"/>
      <c r="HYA187" s="32"/>
      <c r="HYB187" s="32"/>
      <c r="HYC187" s="32"/>
      <c r="HYD187" s="32"/>
      <c r="HYE187" s="32"/>
      <c r="HYF187" s="32"/>
      <c r="HYG187" s="32"/>
      <c r="HYH187" s="32"/>
      <c r="HYI187" s="32"/>
      <c r="HYJ187" s="32"/>
      <c r="HYK187" s="32"/>
      <c r="HYL187" s="32"/>
      <c r="HYM187" s="32"/>
      <c r="HYN187" s="32"/>
      <c r="HYO187" s="32"/>
      <c r="HYP187" s="32"/>
      <c r="HYQ187" s="32"/>
      <c r="HYR187" s="32"/>
      <c r="HYS187" s="32"/>
      <c r="HYT187" s="32"/>
      <c r="HYU187" s="32"/>
      <c r="HYV187" s="32"/>
      <c r="HYW187" s="32"/>
      <c r="HYX187" s="32"/>
      <c r="HYY187" s="32"/>
      <c r="HYZ187" s="32"/>
      <c r="HZA187" s="32"/>
      <c r="HZB187" s="32"/>
      <c r="HZC187" s="32"/>
      <c r="HZD187" s="32"/>
      <c r="HZE187" s="32"/>
      <c r="HZF187" s="32"/>
      <c r="HZG187" s="32"/>
      <c r="HZH187" s="32"/>
      <c r="HZI187" s="32"/>
      <c r="HZJ187" s="32"/>
      <c r="HZK187" s="32"/>
      <c r="HZL187" s="32"/>
      <c r="HZM187" s="32"/>
      <c r="HZN187" s="32"/>
      <c r="HZO187" s="32"/>
      <c r="HZP187" s="32"/>
      <c r="HZQ187" s="32"/>
      <c r="HZR187" s="32"/>
      <c r="HZS187" s="32"/>
      <c r="HZT187" s="32"/>
      <c r="HZU187" s="32"/>
      <c r="HZV187" s="32"/>
      <c r="HZW187" s="32"/>
      <c r="HZX187" s="32"/>
      <c r="HZY187" s="32"/>
      <c r="HZZ187" s="32"/>
      <c r="IAA187" s="32"/>
      <c r="IAB187" s="32"/>
      <c r="IAC187" s="32"/>
      <c r="IAD187" s="32"/>
      <c r="IAE187" s="32"/>
      <c r="IAF187" s="32"/>
      <c r="IAG187" s="32"/>
      <c r="IAH187" s="32"/>
      <c r="IAI187" s="32"/>
      <c r="IAJ187" s="32"/>
      <c r="IAK187" s="32"/>
      <c r="IAL187" s="32"/>
      <c r="IAM187" s="32"/>
      <c r="IAN187" s="32"/>
      <c r="IAO187" s="32"/>
      <c r="IAP187" s="32"/>
      <c r="IAQ187" s="32"/>
      <c r="IAR187" s="32"/>
      <c r="IAS187" s="32"/>
      <c r="IAT187" s="32"/>
      <c r="IAU187" s="32"/>
      <c r="IAV187" s="32"/>
      <c r="IAW187" s="32"/>
      <c r="IAX187" s="32"/>
      <c r="IAY187" s="32"/>
      <c r="IAZ187" s="32"/>
      <c r="IBA187" s="32"/>
      <c r="IBB187" s="32"/>
      <c r="IBC187" s="32"/>
      <c r="IBD187" s="32"/>
      <c r="IBE187" s="32"/>
      <c r="IBF187" s="32"/>
      <c r="IBG187" s="32"/>
      <c r="IBH187" s="32"/>
      <c r="IBI187" s="32"/>
      <c r="IBJ187" s="32"/>
      <c r="IBK187" s="32"/>
      <c r="IBL187" s="32"/>
      <c r="IBM187" s="32"/>
      <c r="IBN187" s="32"/>
      <c r="IBO187" s="32"/>
      <c r="IBP187" s="32"/>
      <c r="IBQ187" s="32"/>
      <c r="IBR187" s="32"/>
      <c r="IBS187" s="32"/>
      <c r="IBT187" s="32"/>
      <c r="IBU187" s="32"/>
      <c r="IBV187" s="32"/>
      <c r="IBW187" s="32"/>
      <c r="IBX187" s="32"/>
      <c r="IBY187" s="32"/>
      <c r="IBZ187" s="32"/>
      <c r="ICA187" s="32"/>
      <c r="ICB187" s="32"/>
      <c r="ICC187" s="32"/>
      <c r="ICD187" s="32"/>
      <c r="ICE187" s="32"/>
      <c r="ICF187" s="32"/>
      <c r="ICG187" s="32"/>
      <c r="ICH187" s="32"/>
      <c r="ICI187" s="32"/>
      <c r="ICJ187" s="32"/>
      <c r="ICK187" s="32"/>
      <c r="ICL187" s="32"/>
      <c r="ICM187" s="32"/>
      <c r="ICN187" s="32"/>
      <c r="ICO187" s="32"/>
      <c r="ICP187" s="32"/>
      <c r="ICQ187" s="32"/>
      <c r="ICR187" s="32"/>
      <c r="ICS187" s="32"/>
      <c r="ICT187" s="32"/>
      <c r="ICU187" s="32"/>
      <c r="ICV187" s="32"/>
      <c r="ICW187" s="32"/>
      <c r="ICX187" s="32"/>
      <c r="ICY187" s="32"/>
      <c r="ICZ187" s="32"/>
      <c r="IDA187" s="32"/>
      <c r="IDB187" s="32"/>
      <c r="IDC187" s="32"/>
      <c r="IDD187" s="32"/>
      <c r="IDE187" s="32"/>
      <c r="IDF187" s="32"/>
      <c r="IDG187" s="32"/>
      <c r="IDH187" s="32"/>
      <c r="IDI187" s="32"/>
      <c r="IDJ187" s="32"/>
      <c r="IDK187" s="32"/>
      <c r="IDL187" s="32"/>
      <c r="IDM187" s="32"/>
      <c r="IDN187" s="32"/>
      <c r="IDO187" s="32"/>
      <c r="IDP187" s="32"/>
      <c r="IDQ187" s="32"/>
      <c r="IDR187" s="32"/>
      <c r="IDS187" s="32"/>
      <c r="IDT187" s="32"/>
      <c r="IDU187" s="32"/>
      <c r="IDV187" s="32"/>
      <c r="IDW187" s="32"/>
      <c r="IDX187" s="32"/>
      <c r="IDY187" s="32"/>
      <c r="IDZ187" s="32"/>
      <c r="IEA187" s="32"/>
      <c r="IEB187" s="32"/>
      <c r="IEC187" s="32"/>
      <c r="IED187" s="32"/>
      <c r="IEE187" s="32"/>
      <c r="IEF187" s="32"/>
      <c r="IEG187" s="32"/>
      <c r="IEH187" s="32"/>
      <c r="IEI187" s="32"/>
      <c r="IEJ187" s="32"/>
      <c r="IEK187" s="32"/>
      <c r="IEL187" s="32"/>
      <c r="IEM187" s="32"/>
      <c r="IEN187" s="32"/>
      <c r="IEO187" s="32"/>
      <c r="IEP187" s="32"/>
      <c r="IEQ187" s="32"/>
      <c r="IER187" s="32"/>
      <c r="IES187" s="32"/>
      <c r="IET187" s="32"/>
      <c r="IEU187" s="32"/>
      <c r="IEV187" s="32"/>
      <c r="IEW187" s="32"/>
      <c r="IEX187" s="32"/>
      <c r="IEY187" s="32"/>
      <c r="IEZ187" s="32"/>
      <c r="IFA187" s="32"/>
      <c r="IFB187" s="32"/>
      <c r="IFC187" s="32"/>
      <c r="IFD187" s="32"/>
      <c r="IFE187" s="32"/>
      <c r="IFF187" s="32"/>
      <c r="IFG187" s="32"/>
      <c r="IFH187" s="32"/>
      <c r="IFI187" s="32"/>
      <c r="IFJ187" s="32"/>
      <c r="IFK187" s="32"/>
      <c r="IFL187" s="32"/>
      <c r="IFM187" s="32"/>
      <c r="IFN187" s="32"/>
      <c r="IFO187" s="32"/>
      <c r="IFP187" s="32"/>
      <c r="IFQ187" s="32"/>
      <c r="IFR187" s="32"/>
      <c r="IFS187" s="32"/>
      <c r="IFT187" s="32"/>
      <c r="IFU187" s="32"/>
      <c r="IFV187" s="32"/>
      <c r="IFW187" s="32"/>
      <c r="IFX187" s="32"/>
      <c r="IFY187" s="32"/>
      <c r="IFZ187" s="32"/>
      <c r="IGA187" s="32"/>
      <c r="IGB187" s="32"/>
      <c r="IGC187" s="32"/>
      <c r="IGD187" s="32"/>
      <c r="IGE187" s="32"/>
      <c r="IGF187" s="32"/>
      <c r="IGG187" s="32"/>
      <c r="IGH187" s="32"/>
      <c r="IGI187" s="32"/>
      <c r="IGJ187" s="32"/>
      <c r="IGK187" s="32"/>
      <c r="IGL187" s="32"/>
      <c r="IGM187" s="32"/>
      <c r="IGN187" s="32"/>
      <c r="IGO187" s="32"/>
      <c r="IGP187" s="32"/>
      <c r="IGQ187" s="32"/>
      <c r="IGR187" s="32"/>
      <c r="IGS187" s="32"/>
      <c r="IGT187" s="32"/>
      <c r="IGU187" s="32"/>
      <c r="IGV187" s="32"/>
      <c r="IGW187" s="32"/>
      <c r="IGX187" s="32"/>
      <c r="IGY187" s="32"/>
      <c r="IGZ187" s="32"/>
      <c r="IHA187" s="32"/>
      <c r="IHB187" s="32"/>
      <c r="IHC187" s="32"/>
      <c r="IHD187" s="32"/>
      <c r="IHE187" s="32"/>
      <c r="IHF187" s="32"/>
      <c r="IHG187" s="32"/>
      <c r="IHH187" s="32"/>
      <c r="IHI187" s="32"/>
      <c r="IHJ187" s="32"/>
      <c r="IHK187" s="32"/>
      <c r="IHL187" s="32"/>
      <c r="IHM187" s="32"/>
      <c r="IHN187" s="32"/>
      <c r="IHO187" s="32"/>
      <c r="IHP187" s="32"/>
      <c r="IHQ187" s="32"/>
      <c r="IHR187" s="32"/>
      <c r="IHS187" s="32"/>
      <c r="IHT187" s="32"/>
      <c r="IHU187" s="32"/>
      <c r="IHV187" s="32"/>
      <c r="IHW187" s="32"/>
      <c r="IHX187" s="32"/>
      <c r="IHY187" s="32"/>
      <c r="IHZ187" s="32"/>
      <c r="IIA187" s="32"/>
      <c r="IIB187" s="32"/>
      <c r="IIC187" s="32"/>
      <c r="IID187" s="32"/>
      <c r="IIE187" s="32"/>
      <c r="IIF187" s="32"/>
      <c r="IIG187" s="32"/>
      <c r="IIH187" s="32"/>
      <c r="III187" s="32"/>
      <c r="IIJ187" s="32"/>
      <c r="IIK187" s="32"/>
      <c r="IIL187" s="32"/>
      <c r="IIM187" s="32"/>
      <c r="IIN187" s="32"/>
      <c r="IIO187" s="32"/>
      <c r="IIP187" s="32"/>
      <c r="IIQ187" s="32"/>
      <c r="IIR187" s="32"/>
      <c r="IIS187" s="32"/>
      <c r="IIT187" s="32"/>
      <c r="IIU187" s="32"/>
      <c r="IIV187" s="32"/>
      <c r="IIW187" s="32"/>
      <c r="IIX187" s="32"/>
      <c r="IIY187" s="32"/>
      <c r="IIZ187" s="32"/>
      <c r="IJA187" s="32"/>
      <c r="IJB187" s="32"/>
      <c r="IJC187" s="32"/>
      <c r="IJD187" s="32"/>
      <c r="IJE187" s="32"/>
      <c r="IJF187" s="32"/>
      <c r="IJG187" s="32"/>
      <c r="IJH187" s="32"/>
      <c r="IJI187" s="32"/>
      <c r="IJJ187" s="32"/>
      <c r="IJK187" s="32"/>
      <c r="IJL187" s="32"/>
      <c r="IJM187" s="32"/>
      <c r="IJN187" s="32"/>
      <c r="IJO187" s="32"/>
      <c r="IJP187" s="32"/>
      <c r="IJQ187" s="32"/>
      <c r="IJR187" s="32"/>
      <c r="IJS187" s="32"/>
      <c r="IJT187" s="32"/>
      <c r="IJU187" s="32"/>
      <c r="IJV187" s="32"/>
      <c r="IJW187" s="32"/>
      <c r="IJX187" s="32"/>
      <c r="IJY187" s="32"/>
      <c r="IJZ187" s="32"/>
      <c r="IKA187" s="32"/>
      <c r="IKB187" s="32"/>
      <c r="IKC187" s="32"/>
      <c r="IKD187" s="32"/>
      <c r="IKE187" s="32"/>
      <c r="IKF187" s="32"/>
      <c r="IKG187" s="32"/>
      <c r="IKH187" s="32"/>
      <c r="IKI187" s="32"/>
      <c r="IKJ187" s="32"/>
      <c r="IKK187" s="32"/>
      <c r="IKL187" s="32"/>
      <c r="IKM187" s="32"/>
      <c r="IKN187" s="32"/>
      <c r="IKO187" s="32"/>
      <c r="IKP187" s="32"/>
      <c r="IKQ187" s="32"/>
      <c r="IKR187" s="32"/>
      <c r="IKS187" s="32"/>
      <c r="IKT187" s="32"/>
      <c r="IKU187" s="32"/>
      <c r="IKV187" s="32"/>
      <c r="IKW187" s="32"/>
      <c r="IKX187" s="32"/>
      <c r="IKY187" s="32"/>
      <c r="IKZ187" s="32"/>
      <c r="ILA187" s="32"/>
      <c r="ILB187" s="32"/>
      <c r="ILC187" s="32"/>
      <c r="ILD187" s="32"/>
      <c r="ILE187" s="32"/>
      <c r="ILF187" s="32"/>
      <c r="ILG187" s="32"/>
      <c r="ILH187" s="32"/>
      <c r="ILI187" s="32"/>
      <c r="ILJ187" s="32"/>
      <c r="ILK187" s="32"/>
      <c r="ILL187" s="32"/>
      <c r="ILM187" s="32"/>
      <c r="ILN187" s="32"/>
      <c r="ILO187" s="32"/>
      <c r="ILP187" s="32"/>
      <c r="ILQ187" s="32"/>
      <c r="ILR187" s="32"/>
      <c r="ILS187" s="32"/>
      <c r="ILT187" s="32"/>
      <c r="ILU187" s="32"/>
      <c r="ILV187" s="32"/>
      <c r="ILW187" s="32"/>
      <c r="ILX187" s="32"/>
      <c r="ILY187" s="32"/>
      <c r="ILZ187" s="32"/>
      <c r="IMA187" s="32"/>
      <c r="IMB187" s="32"/>
      <c r="IMC187" s="32"/>
      <c r="IMD187" s="32"/>
      <c r="IME187" s="32"/>
      <c r="IMF187" s="32"/>
      <c r="IMG187" s="32"/>
      <c r="IMH187" s="32"/>
      <c r="IMI187" s="32"/>
      <c r="IMJ187" s="32"/>
      <c r="IMK187" s="32"/>
      <c r="IML187" s="32"/>
      <c r="IMM187" s="32"/>
      <c r="IMN187" s="32"/>
      <c r="IMO187" s="32"/>
      <c r="IMP187" s="32"/>
      <c r="IMQ187" s="32"/>
      <c r="IMR187" s="32"/>
      <c r="IMS187" s="32"/>
      <c r="IMT187" s="32"/>
      <c r="IMU187" s="32"/>
      <c r="IMV187" s="32"/>
      <c r="IMW187" s="32"/>
      <c r="IMX187" s="32"/>
      <c r="IMY187" s="32"/>
      <c r="IMZ187" s="32"/>
      <c r="INA187" s="32"/>
      <c r="INB187" s="32"/>
      <c r="INC187" s="32"/>
      <c r="IND187" s="32"/>
      <c r="INE187" s="32"/>
      <c r="INF187" s="32"/>
      <c r="ING187" s="32"/>
      <c r="INH187" s="32"/>
      <c r="INI187" s="32"/>
      <c r="INJ187" s="32"/>
      <c r="INK187" s="32"/>
      <c r="INL187" s="32"/>
      <c r="INM187" s="32"/>
      <c r="INN187" s="32"/>
      <c r="INO187" s="32"/>
      <c r="INP187" s="32"/>
      <c r="INQ187" s="32"/>
      <c r="INR187" s="32"/>
      <c r="INS187" s="32"/>
      <c r="INT187" s="32"/>
      <c r="INU187" s="32"/>
      <c r="INV187" s="32"/>
      <c r="INW187" s="32"/>
      <c r="INX187" s="32"/>
      <c r="INY187" s="32"/>
      <c r="INZ187" s="32"/>
      <c r="IOA187" s="32"/>
      <c r="IOB187" s="32"/>
      <c r="IOC187" s="32"/>
      <c r="IOD187" s="32"/>
      <c r="IOE187" s="32"/>
      <c r="IOF187" s="32"/>
      <c r="IOG187" s="32"/>
      <c r="IOH187" s="32"/>
      <c r="IOI187" s="32"/>
      <c r="IOJ187" s="32"/>
      <c r="IOK187" s="32"/>
      <c r="IOL187" s="32"/>
      <c r="IOM187" s="32"/>
      <c r="ION187" s="32"/>
      <c r="IOO187" s="32"/>
      <c r="IOP187" s="32"/>
      <c r="IOQ187" s="32"/>
      <c r="IOR187" s="32"/>
      <c r="IOS187" s="32"/>
      <c r="IOT187" s="32"/>
      <c r="IOU187" s="32"/>
      <c r="IOV187" s="32"/>
      <c r="IOW187" s="32"/>
      <c r="IOX187" s="32"/>
      <c r="IOY187" s="32"/>
      <c r="IOZ187" s="32"/>
      <c r="IPA187" s="32"/>
      <c r="IPB187" s="32"/>
      <c r="IPC187" s="32"/>
      <c r="IPD187" s="32"/>
      <c r="IPE187" s="32"/>
      <c r="IPF187" s="32"/>
      <c r="IPG187" s="32"/>
      <c r="IPH187" s="32"/>
      <c r="IPI187" s="32"/>
      <c r="IPJ187" s="32"/>
      <c r="IPK187" s="32"/>
      <c r="IPL187" s="32"/>
      <c r="IPM187" s="32"/>
      <c r="IPN187" s="32"/>
      <c r="IPO187" s="32"/>
      <c r="IPP187" s="32"/>
      <c r="IPQ187" s="32"/>
      <c r="IPR187" s="32"/>
      <c r="IPS187" s="32"/>
      <c r="IPT187" s="32"/>
      <c r="IPU187" s="32"/>
      <c r="IPV187" s="32"/>
      <c r="IPW187" s="32"/>
      <c r="IPX187" s="32"/>
      <c r="IPY187" s="32"/>
      <c r="IPZ187" s="32"/>
      <c r="IQA187" s="32"/>
      <c r="IQB187" s="32"/>
      <c r="IQC187" s="32"/>
      <c r="IQD187" s="32"/>
      <c r="IQE187" s="32"/>
      <c r="IQF187" s="32"/>
      <c r="IQG187" s="32"/>
      <c r="IQH187" s="32"/>
      <c r="IQI187" s="32"/>
      <c r="IQJ187" s="32"/>
      <c r="IQK187" s="32"/>
      <c r="IQL187" s="32"/>
      <c r="IQM187" s="32"/>
      <c r="IQN187" s="32"/>
      <c r="IQO187" s="32"/>
      <c r="IQP187" s="32"/>
      <c r="IQQ187" s="32"/>
      <c r="IQR187" s="32"/>
      <c r="IQS187" s="32"/>
      <c r="IQT187" s="32"/>
      <c r="IQU187" s="32"/>
      <c r="IQV187" s="32"/>
      <c r="IQW187" s="32"/>
      <c r="IQX187" s="32"/>
      <c r="IQY187" s="32"/>
      <c r="IQZ187" s="32"/>
      <c r="IRA187" s="32"/>
      <c r="IRB187" s="32"/>
      <c r="IRC187" s="32"/>
      <c r="IRD187" s="32"/>
      <c r="IRE187" s="32"/>
      <c r="IRF187" s="32"/>
      <c r="IRG187" s="32"/>
      <c r="IRH187" s="32"/>
      <c r="IRI187" s="32"/>
      <c r="IRJ187" s="32"/>
      <c r="IRK187" s="32"/>
      <c r="IRL187" s="32"/>
      <c r="IRM187" s="32"/>
      <c r="IRN187" s="32"/>
      <c r="IRO187" s="32"/>
      <c r="IRP187" s="32"/>
      <c r="IRQ187" s="32"/>
      <c r="IRR187" s="32"/>
      <c r="IRS187" s="32"/>
      <c r="IRT187" s="32"/>
      <c r="IRU187" s="32"/>
      <c r="IRV187" s="32"/>
      <c r="IRW187" s="32"/>
      <c r="IRX187" s="32"/>
      <c r="IRY187" s="32"/>
      <c r="IRZ187" s="32"/>
      <c r="ISA187" s="32"/>
      <c r="ISB187" s="32"/>
      <c r="ISC187" s="32"/>
      <c r="ISD187" s="32"/>
      <c r="ISE187" s="32"/>
      <c r="ISF187" s="32"/>
      <c r="ISG187" s="32"/>
      <c r="ISH187" s="32"/>
      <c r="ISI187" s="32"/>
      <c r="ISJ187" s="32"/>
      <c r="ISK187" s="32"/>
      <c r="ISL187" s="32"/>
      <c r="ISM187" s="32"/>
      <c r="ISN187" s="32"/>
      <c r="ISO187" s="32"/>
      <c r="ISP187" s="32"/>
      <c r="ISQ187" s="32"/>
      <c r="ISR187" s="32"/>
      <c r="ISS187" s="32"/>
      <c r="IST187" s="32"/>
      <c r="ISU187" s="32"/>
      <c r="ISV187" s="32"/>
      <c r="ISW187" s="32"/>
      <c r="ISX187" s="32"/>
      <c r="ISY187" s="32"/>
      <c r="ISZ187" s="32"/>
      <c r="ITA187" s="32"/>
      <c r="ITB187" s="32"/>
      <c r="ITC187" s="32"/>
      <c r="ITD187" s="32"/>
      <c r="ITE187" s="32"/>
      <c r="ITF187" s="32"/>
      <c r="ITG187" s="32"/>
      <c r="ITH187" s="32"/>
      <c r="ITI187" s="32"/>
      <c r="ITJ187" s="32"/>
      <c r="ITK187" s="32"/>
      <c r="ITL187" s="32"/>
      <c r="ITM187" s="32"/>
      <c r="ITN187" s="32"/>
      <c r="ITO187" s="32"/>
      <c r="ITP187" s="32"/>
      <c r="ITQ187" s="32"/>
      <c r="ITR187" s="32"/>
      <c r="ITS187" s="32"/>
      <c r="ITT187" s="32"/>
      <c r="ITU187" s="32"/>
      <c r="ITV187" s="32"/>
      <c r="ITW187" s="32"/>
      <c r="ITX187" s="32"/>
      <c r="ITY187" s="32"/>
      <c r="ITZ187" s="32"/>
      <c r="IUA187" s="32"/>
      <c r="IUB187" s="32"/>
      <c r="IUC187" s="32"/>
      <c r="IUD187" s="32"/>
      <c r="IUE187" s="32"/>
      <c r="IUF187" s="32"/>
      <c r="IUG187" s="32"/>
      <c r="IUH187" s="32"/>
      <c r="IUI187" s="32"/>
      <c r="IUJ187" s="32"/>
      <c r="IUK187" s="32"/>
      <c r="IUL187" s="32"/>
      <c r="IUM187" s="32"/>
      <c r="IUN187" s="32"/>
      <c r="IUO187" s="32"/>
      <c r="IUP187" s="32"/>
      <c r="IUQ187" s="32"/>
      <c r="IUR187" s="32"/>
      <c r="IUS187" s="32"/>
      <c r="IUT187" s="32"/>
      <c r="IUU187" s="32"/>
      <c r="IUV187" s="32"/>
      <c r="IUW187" s="32"/>
      <c r="IUX187" s="32"/>
      <c r="IUY187" s="32"/>
      <c r="IUZ187" s="32"/>
      <c r="IVA187" s="32"/>
      <c r="IVB187" s="32"/>
      <c r="IVC187" s="32"/>
      <c r="IVD187" s="32"/>
      <c r="IVE187" s="32"/>
      <c r="IVF187" s="32"/>
      <c r="IVG187" s="32"/>
      <c r="IVH187" s="32"/>
      <c r="IVI187" s="32"/>
      <c r="IVJ187" s="32"/>
      <c r="IVK187" s="32"/>
      <c r="IVL187" s="32"/>
      <c r="IVM187" s="32"/>
      <c r="IVN187" s="32"/>
      <c r="IVO187" s="32"/>
      <c r="IVP187" s="32"/>
      <c r="IVQ187" s="32"/>
      <c r="IVR187" s="32"/>
      <c r="IVS187" s="32"/>
      <c r="IVT187" s="32"/>
      <c r="IVU187" s="32"/>
      <c r="IVV187" s="32"/>
      <c r="IVW187" s="32"/>
      <c r="IVX187" s="32"/>
      <c r="IVY187" s="32"/>
      <c r="IVZ187" s="32"/>
      <c r="IWA187" s="32"/>
      <c r="IWB187" s="32"/>
      <c r="IWC187" s="32"/>
      <c r="IWD187" s="32"/>
      <c r="IWE187" s="32"/>
      <c r="IWF187" s="32"/>
      <c r="IWG187" s="32"/>
      <c r="IWH187" s="32"/>
      <c r="IWI187" s="32"/>
      <c r="IWJ187" s="32"/>
      <c r="IWK187" s="32"/>
      <c r="IWL187" s="32"/>
      <c r="IWM187" s="32"/>
      <c r="IWN187" s="32"/>
      <c r="IWO187" s="32"/>
      <c r="IWP187" s="32"/>
      <c r="IWQ187" s="32"/>
      <c r="IWR187" s="32"/>
      <c r="IWS187" s="32"/>
      <c r="IWT187" s="32"/>
      <c r="IWU187" s="32"/>
      <c r="IWV187" s="32"/>
      <c r="IWW187" s="32"/>
      <c r="IWX187" s="32"/>
      <c r="IWY187" s="32"/>
      <c r="IWZ187" s="32"/>
      <c r="IXA187" s="32"/>
      <c r="IXB187" s="32"/>
      <c r="IXC187" s="32"/>
      <c r="IXD187" s="32"/>
      <c r="IXE187" s="32"/>
      <c r="IXF187" s="32"/>
      <c r="IXG187" s="32"/>
      <c r="IXH187" s="32"/>
      <c r="IXI187" s="32"/>
      <c r="IXJ187" s="32"/>
      <c r="IXK187" s="32"/>
      <c r="IXL187" s="32"/>
      <c r="IXM187" s="32"/>
      <c r="IXN187" s="32"/>
      <c r="IXO187" s="32"/>
      <c r="IXP187" s="32"/>
      <c r="IXQ187" s="32"/>
      <c r="IXR187" s="32"/>
      <c r="IXS187" s="32"/>
      <c r="IXT187" s="32"/>
      <c r="IXU187" s="32"/>
      <c r="IXV187" s="32"/>
      <c r="IXW187" s="32"/>
      <c r="IXX187" s="32"/>
      <c r="IXY187" s="32"/>
      <c r="IXZ187" s="32"/>
      <c r="IYA187" s="32"/>
      <c r="IYB187" s="32"/>
      <c r="IYC187" s="32"/>
      <c r="IYD187" s="32"/>
      <c r="IYE187" s="32"/>
      <c r="IYF187" s="32"/>
      <c r="IYG187" s="32"/>
      <c r="IYH187" s="32"/>
      <c r="IYI187" s="32"/>
      <c r="IYJ187" s="32"/>
      <c r="IYK187" s="32"/>
      <c r="IYL187" s="32"/>
      <c r="IYM187" s="32"/>
      <c r="IYN187" s="32"/>
      <c r="IYO187" s="32"/>
      <c r="IYP187" s="32"/>
      <c r="IYQ187" s="32"/>
      <c r="IYR187" s="32"/>
      <c r="IYS187" s="32"/>
      <c r="IYT187" s="32"/>
      <c r="IYU187" s="32"/>
      <c r="IYV187" s="32"/>
      <c r="IYW187" s="32"/>
      <c r="IYX187" s="32"/>
      <c r="IYY187" s="32"/>
      <c r="IYZ187" s="32"/>
      <c r="IZA187" s="32"/>
      <c r="IZB187" s="32"/>
      <c r="IZC187" s="32"/>
      <c r="IZD187" s="32"/>
      <c r="IZE187" s="32"/>
      <c r="IZF187" s="32"/>
      <c r="IZG187" s="32"/>
      <c r="IZH187" s="32"/>
      <c r="IZI187" s="32"/>
      <c r="IZJ187" s="32"/>
      <c r="IZK187" s="32"/>
      <c r="IZL187" s="32"/>
      <c r="IZM187" s="32"/>
      <c r="IZN187" s="32"/>
      <c r="IZO187" s="32"/>
      <c r="IZP187" s="32"/>
      <c r="IZQ187" s="32"/>
      <c r="IZR187" s="32"/>
      <c r="IZS187" s="32"/>
      <c r="IZT187" s="32"/>
      <c r="IZU187" s="32"/>
      <c r="IZV187" s="32"/>
      <c r="IZW187" s="32"/>
      <c r="IZX187" s="32"/>
      <c r="IZY187" s="32"/>
      <c r="IZZ187" s="32"/>
      <c r="JAA187" s="32"/>
      <c r="JAB187" s="32"/>
      <c r="JAC187" s="32"/>
      <c r="JAD187" s="32"/>
      <c r="JAE187" s="32"/>
      <c r="JAF187" s="32"/>
      <c r="JAG187" s="32"/>
      <c r="JAH187" s="32"/>
      <c r="JAI187" s="32"/>
      <c r="JAJ187" s="32"/>
      <c r="JAK187" s="32"/>
      <c r="JAL187" s="32"/>
      <c r="JAM187" s="32"/>
      <c r="JAN187" s="32"/>
      <c r="JAO187" s="32"/>
      <c r="JAP187" s="32"/>
      <c r="JAQ187" s="32"/>
      <c r="JAR187" s="32"/>
      <c r="JAS187" s="32"/>
      <c r="JAT187" s="32"/>
      <c r="JAU187" s="32"/>
      <c r="JAV187" s="32"/>
      <c r="JAW187" s="32"/>
      <c r="JAX187" s="32"/>
      <c r="JAY187" s="32"/>
      <c r="JAZ187" s="32"/>
      <c r="JBA187" s="32"/>
      <c r="JBB187" s="32"/>
      <c r="JBC187" s="32"/>
      <c r="JBD187" s="32"/>
      <c r="JBE187" s="32"/>
      <c r="JBF187" s="32"/>
      <c r="JBG187" s="32"/>
      <c r="JBH187" s="32"/>
      <c r="JBI187" s="32"/>
      <c r="JBJ187" s="32"/>
      <c r="JBK187" s="32"/>
      <c r="JBL187" s="32"/>
      <c r="JBM187" s="32"/>
      <c r="JBN187" s="32"/>
      <c r="JBO187" s="32"/>
      <c r="JBP187" s="32"/>
      <c r="JBQ187" s="32"/>
      <c r="JBR187" s="32"/>
      <c r="JBS187" s="32"/>
      <c r="JBT187" s="32"/>
      <c r="JBU187" s="32"/>
      <c r="JBV187" s="32"/>
      <c r="JBW187" s="32"/>
      <c r="JBX187" s="32"/>
      <c r="JBY187" s="32"/>
      <c r="JBZ187" s="32"/>
      <c r="JCA187" s="32"/>
      <c r="JCB187" s="32"/>
      <c r="JCC187" s="32"/>
      <c r="JCD187" s="32"/>
      <c r="JCE187" s="32"/>
      <c r="JCF187" s="32"/>
      <c r="JCG187" s="32"/>
      <c r="JCH187" s="32"/>
      <c r="JCI187" s="32"/>
      <c r="JCJ187" s="32"/>
      <c r="JCK187" s="32"/>
      <c r="JCL187" s="32"/>
      <c r="JCM187" s="32"/>
      <c r="JCN187" s="32"/>
      <c r="JCO187" s="32"/>
      <c r="JCP187" s="32"/>
      <c r="JCQ187" s="32"/>
      <c r="JCR187" s="32"/>
      <c r="JCS187" s="32"/>
      <c r="JCT187" s="32"/>
      <c r="JCU187" s="32"/>
      <c r="JCV187" s="32"/>
      <c r="JCW187" s="32"/>
      <c r="JCX187" s="32"/>
      <c r="JCY187" s="32"/>
      <c r="JCZ187" s="32"/>
      <c r="JDA187" s="32"/>
      <c r="JDB187" s="32"/>
      <c r="JDC187" s="32"/>
      <c r="JDD187" s="32"/>
      <c r="JDE187" s="32"/>
      <c r="JDF187" s="32"/>
      <c r="JDG187" s="32"/>
      <c r="JDH187" s="32"/>
      <c r="JDI187" s="32"/>
      <c r="JDJ187" s="32"/>
      <c r="JDK187" s="32"/>
      <c r="JDL187" s="32"/>
      <c r="JDM187" s="32"/>
      <c r="JDN187" s="32"/>
      <c r="JDO187" s="32"/>
      <c r="JDP187" s="32"/>
      <c r="JDQ187" s="32"/>
      <c r="JDR187" s="32"/>
      <c r="JDS187" s="32"/>
      <c r="JDT187" s="32"/>
      <c r="JDU187" s="32"/>
      <c r="JDV187" s="32"/>
      <c r="JDW187" s="32"/>
      <c r="JDX187" s="32"/>
      <c r="JDY187" s="32"/>
      <c r="JDZ187" s="32"/>
      <c r="JEA187" s="32"/>
      <c r="JEB187" s="32"/>
      <c r="JEC187" s="32"/>
      <c r="JED187" s="32"/>
      <c r="JEE187" s="32"/>
      <c r="JEF187" s="32"/>
      <c r="JEG187" s="32"/>
      <c r="JEH187" s="32"/>
      <c r="JEI187" s="32"/>
      <c r="JEJ187" s="32"/>
      <c r="JEK187" s="32"/>
      <c r="JEL187" s="32"/>
      <c r="JEM187" s="32"/>
      <c r="JEN187" s="32"/>
      <c r="JEO187" s="32"/>
      <c r="JEP187" s="32"/>
      <c r="JEQ187" s="32"/>
      <c r="JER187" s="32"/>
      <c r="JES187" s="32"/>
      <c r="JET187" s="32"/>
      <c r="JEU187" s="32"/>
      <c r="JEV187" s="32"/>
      <c r="JEW187" s="32"/>
      <c r="JEX187" s="32"/>
      <c r="JEY187" s="32"/>
      <c r="JEZ187" s="32"/>
      <c r="JFA187" s="32"/>
      <c r="JFB187" s="32"/>
      <c r="JFC187" s="32"/>
      <c r="JFD187" s="32"/>
      <c r="JFE187" s="32"/>
      <c r="JFF187" s="32"/>
      <c r="JFG187" s="32"/>
      <c r="JFH187" s="32"/>
      <c r="JFI187" s="32"/>
      <c r="JFJ187" s="32"/>
      <c r="JFK187" s="32"/>
      <c r="JFL187" s="32"/>
      <c r="JFM187" s="32"/>
      <c r="JFN187" s="32"/>
      <c r="JFO187" s="32"/>
      <c r="JFP187" s="32"/>
      <c r="JFQ187" s="32"/>
      <c r="JFR187" s="32"/>
      <c r="JFS187" s="32"/>
      <c r="JFT187" s="32"/>
      <c r="JFU187" s="32"/>
      <c r="JFV187" s="32"/>
      <c r="JFW187" s="32"/>
      <c r="JFX187" s="32"/>
      <c r="JFY187" s="32"/>
      <c r="JFZ187" s="32"/>
      <c r="JGA187" s="32"/>
      <c r="JGB187" s="32"/>
      <c r="JGC187" s="32"/>
      <c r="JGD187" s="32"/>
      <c r="JGE187" s="32"/>
      <c r="JGF187" s="32"/>
      <c r="JGG187" s="32"/>
      <c r="JGH187" s="32"/>
      <c r="JGI187" s="32"/>
      <c r="JGJ187" s="32"/>
      <c r="JGK187" s="32"/>
      <c r="JGL187" s="32"/>
      <c r="JGM187" s="32"/>
      <c r="JGN187" s="32"/>
      <c r="JGO187" s="32"/>
      <c r="JGP187" s="32"/>
      <c r="JGQ187" s="32"/>
      <c r="JGR187" s="32"/>
      <c r="JGS187" s="32"/>
      <c r="JGT187" s="32"/>
      <c r="JGU187" s="32"/>
      <c r="JGV187" s="32"/>
      <c r="JGW187" s="32"/>
      <c r="JGX187" s="32"/>
      <c r="JGY187" s="32"/>
      <c r="JGZ187" s="32"/>
      <c r="JHA187" s="32"/>
      <c r="JHB187" s="32"/>
      <c r="JHC187" s="32"/>
      <c r="JHD187" s="32"/>
      <c r="JHE187" s="32"/>
      <c r="JHF187" s="32"/>
      <c r="JHG187" s="32"/>
      <c r="JHH187" s="32"/>
      <c r="JHI187" s="32"/>
      <c r="JHJ187" s="32"/>
      <c r="JHK187" s="32"/>
      <c r="JHL187" s="32"/>
      <c r="JHM187" s="32"/>
      <c r="JHN187" s="32"/>
      <c r="JHO187" s="32"/>
      <c r="JHP187" s="32"/>
      <c r="JHQ187" s="32"/>
      <c r="JHR187" s="32"/>
      <c r="JHS187" s="32"/>
      <c r="JHT187" s="32"/>
      <c r="JHU187" s="32"/>
      <c r="JHV187" s="32"/>
      <c r="JHW187" s="32"/>
      <c r="JHX187" s="32"/>
      <c r="JHY187" s="32"/>
      <c r="JHZ187" s="32"/>
      <c r="JIA187" s="32"/>
      <c r="JIB187" s="32"/>
      <c r="JIC187" s="32"/>
      <c r="JID187" s="32"/>
      <c r="JIE187" s="32"/>
      <c r="JIF187" s="32"/>
      <c r="JIG187" s="32"/>
      <c r="JIH187" s="32"/>
      <c r="JII187" s="32"/>
      <c r="JIJ187" s="32"/>
      <c r="JIK187" s="32"/>
      <c r="JIL187" s="32"/>
      <c r="JIM187" s="32"/>
      <c r="JIN187" s="32"/>
      <c r="JIO187" s="32"/>
      <c r="JIP187" s="32"/>
      <c r="JIQ187" s="32"/>
      <c r="JIR187" s="32"/>
      <c r="JIS187" s="32"/>
      <c r="JIT187" s="32"/>
      <c r="JIU187" s="32"/>
      <c r="JIV187" s="32"/>
      <c r="JIW187" s="32"/>
      <c r="JIX187" s="32"/>
      <c r="JIY187" s="32"/>
      <c r="JIZ187" s="32"/>
      <c r="JJA187" s="32"/>
      <c r="JJB187" s="32"/>
      <c r="JJC187" s="32"/>
      <c r="JJD187" s="32"/>
      <c r="JJE187" s="32"/>
      <c r="JJF187" s="32"/>
      <c r="JJG187" s="32"/>
      <c r="JJH187" s="32"/>
      <c r="JJI187" s="32"/>
      <c r="JJJ187" s="32"/>
      <c r="JJK187" s="32"/>
      <c r="JJL187" s="32"/>
      <c r="JJM187" s="32"/>
      <c r="JJN187" s="32"/>
      <c r="JJO187" s="32"/>
      <c r="JJP187" s="32"/>
      <c r="JJQ187" s="32"/>
      <c r="JJR187" s="32"/>
      <c r="JJS187" s="32"/>
      <c r="JJT187" s="32"/>
      <c r="JJU187" s="32"/>
      <c r="JJV187" s="32"/>
      <c r="JJW187" s="32"/>
      <c r="JJX187" s="32"/>
      <c r="JJY187" s="32"/>
      <c r="JJZ187" s="32"/>
      <c r="JKA187" s="32"/>
      <c r="JKB187" s="32"/>
      <c r="JKC187" s="32"/>
      <c r="JKD187" s="32"/>
      <c r="JKE187" s="32"/>
      <c r="JKF187" s="32"/>
      <c r="JKG187" s="32"/>
      <c r="JKH187" s="32"/>
      <c r="JKI187" s="32"/>
      <c r="JKJ187" s="32"/>
      <c r="JKK187" s="32"/>
      <c r="JKL187" s="32"/>
      <c r="JKM187" s="32"/>
      <c r="JKN187" s="32"/>
      <c r="JKO187" s="32"/>
      <c r="JKP187" s="32"/>
      <c r="JKQ187" s="32"/>
      <c r="JKR187" s="32"/>
      <c r="JKS187" s="32"/>
      <c r="JKT187" s="32"/>
      <c r="JKU187" s="32"/>
      <c r="JKV187" s="32"/>
      <c r="JKW187" s="32"/>
      <c r="JKX187" s="32"/>
      <c r="JKY187" s="32"/>
      <c r="JKZ187" s="32"/>
      <c r="JLA187" s="32"/>
      <c r="JLB187" s="32"/>
      <c r="JLC187" s="32"/>
      <c r="JLD187" s="32"/>
      <c r="JLE187" s="32"/>
      <c r="JLF187" s="32"/>
      <c r="JLG187" s="32"/>
      <c r="JLH187" s="32"/>
      <c r="JLI187" s="32"/>
      <c r="JLJ187" s="32"/>
      <c r="JLK187" s="32"/>
      <c r="JLL187" s="32"/>
      <c r="JLM187" s="32"/>
      <c r="JLN187" s="32"/>
      <c r="JLO187" s="32"/>
      <c r="JLP187" s="32"/>
      <c r="JLQ187" s="32"/>
      <c r="JLR187" s="32"/>
      <c r="JLS187" s="32"/>
      <c r="JLT187" s="32"/>
      <c r="JLU187" s="32"/>
      <c r="JLV187" s="32"/>
      <c r="JLW187" s="32"/>
      <c r="JLX187" s="32"/>
      <c r="JLY187" s="32"/>
      <c r="JLZ187" s="32"/>
      <c r="JMA187" s="32"/>
      <c r="JMB187" s="32"/>
      <c r="JMC187" s="32"/>
      <c r="JMD187" s="32"/>
      <c r="JME187" s="32"/>
      <c r="JMF187" s="32"/>
      <c r="JMG187" s="32"/>
      <c r="JMH187" s="32"/>
      <c r="JMI187" s="32"/>
      <c r="JMJ187" s="32"/>
      <c r="JMK187" s="32"/>
      <c r="JML187" s="32"/>
      <c r="JMM187" s="32"/>
      <c r="JMN187" s="32"/>
      <c r="JMO187" s="32"/>
      <c r="JMP187" s="32"/>
      <c r="JMQ187" s="32"/>
      <c r="JMR187" s="32"/>
      <c r="JMS187" s="32"/>
      <c r="JMT187" s="32"/>
      <c r="JMU187" s="32"/>
      <c r="JMV187" s="32"/>
      <c r="JMW187" s="32"/>
      <c r="JMX187" s="32"/>
      <c r="JMY187" s="32"/>
      <c r="JMZ187" s="32"/>
      <c r="JNA187" s="32"/>
      <c r="JNB187" s="32"/>
      <c r="JNC187" s="32"/>
      <c r="JND187" s="32"/>
      <c r="JNE187" s="32"/>
      <c r="JNF187" s="32"/>
      <c r="JNG187" s="32"/>
      <c r="JNH187" s="32"/>
      <c r="JNI187" s="32"/>
      <c r="JNJ187" s="32"/>
      <c r="JNK187" s="32"/>
      <c r="JNL187" s="32"/>
      <c r="JNM187" s="32"/>
      <c r="JNN187" s="32"/>
      <c r="JNO187" s="32"/>
      <c r="JNP187" s="32"/>
      <c r="JNQ187" s="32"/>
      <c r="JNR187" s="32"/>
      <c r="JNS187" s="32"/>
      <c r="JNT187" s="32"/>
      <c r="JNU187" s="32"/>
      <c r="JNV187" s="32"/>
      <c r="JNW187" s="32"/>
      <c r="JNX187" s="32"/>
      <c r="JNY187" s="32"/>
      <c r="JNZ187" s="32"/>
      <c r="JOA187" s="32"/>
      <c r="JOB187" s="32"/>
      <c r="JOC187" s="32"/>
      <c r="JOD187" s="32"/>
      <c r="JOE187" s="32"/>
      <c r="JOF187" s="32"/>
      <c r="JOG187" s="32"/>
      <c r="JOH187" s="32"/>
      <c r="JOI187" s="32"/>
      <c r="JOJ187" s="32"/>
      <c r="JOK187" s="32"/>
      <c r="JOL187" s="32"/>
      <c r="JOM187" s="32"/>
      <c r="JON187" s="32"/>
      <c r="JOO187" s="32"/>
      <c r="JOP187" s="32"/>
      <c r="JOQ187" s="32"/>
      <c r="JOR187" s="32"/>
      <c r="JOS187" s="32"/>
      <c r="JOT187" s="32"/>
      <c r="JOU187" s="32"/>
      <c r="JOV187" s="32"/>
      <c r="JOW187" s="32"/>
      <c r="JOX187" s="32"/>
      <c r="JOY187" s="32"/>
      <c r="JOZ187" s="32"/>
      <c r="JPA187" s="32"/>
      <c r="JPB187" s="32"/>
      <c r="JPC187" s="32"/>
      <c r="JPD187" s="32"/>
      <c r="JPE187" s="32"/>
      <c r="JPF187" s="32"/>
      <c r="JPG187" s="32"/>
      <c r="JPH187" s="32"/>
      <c r="JPI187" s="32"/>
      <c r="JPJ187" s="32"/>
      <c r="JPK187" s="32"/>
      <c r="JPL187" s="32"/>
      <c r="JPM187" s="32"/>
      <c r="JPN187" s="32"/>
      <c r="JPO187" s="32"/>
      <c r="JPP187" s="32"/>
      <c r="JPQ187" s="32"/>
      <c r="JPR187" s="32"/>
      <c r="JPS187" s="32"/>
      <c r="JPT187" s="32"/>
      <c r="JPU187" s="32"/>
      <c r="JPV187" s="32"/>
      <c r="JPW187" s="32"/>
      <c r="JPX187" s="32"/>
      <c r="JPY187" s="32"/>
      <c r="JPZ187" s="32"/>
      <c r="JQA187" s="32"/>
      <c r="JQB187" s="32"/>
      <c r="JQC187" s="32"/>
      <c r="JQD187" s="32"/>
      <c r="JQE187" s="32"/>
      <c r="JQF187" s="32"/>
      <c r="JQG187" s="32"/>
      <c r="JQH187" s="32"/>
      <c r="JQI187" s="32"/>
      <c r="JQJ187" s="32"/>
      <c r="JQK187" s="32"/>
      <c r="JQL187" s="32"/>
      <c r="JQM187" s="32"/>
      <c r="JQN187" s="32"/>
      <c r="JQO187" s="32"/>
      <c r="JQP187" s="32"/>
      <c r="JQQ187" s="32"/>
      <c r="JQR187" s="32"/>
      <c r="JQS187" s="32"/>
      <c r="JQT187" s="32"/>
      <c r="JQU187" s="32"/>
      <c r="JQV187" s="32"/>
      <c r="JQW187" s="32"/>
      <c r="JQX187" s="32"/>
      <c r="JQY187" s="32"/>
      <c r="JQZ187" s="32"/>
      <c r="JRA187" s="32"/>
      <c r="JRB187" s="32"/>
      <c r="JRC187" s="32"/>
      <c r="JRD187" s="32"/>
      <c r="JRE187" s="32"/>
      <c r="JRF187" s="32"/>
      <c r="JRG187" s="32"/>
      <c r="JRH187" s="32"/>
      <c r="JRI187" s="32"/>
      <c r="JRJ187" s="32"/>
      <c r="JRK187" s="32"/>
      <c r="JRL187" s="32"/>
      <c r="JRM187" s="32"/>
      <c r="JRN187" s="32"/>
      <c r="JRO187" s="32"/>
      <c r="JRP187" s="32"/>
      <c r="JRQ187" s="32"/>
      <c r="JRR187" s="32"/>
      <c r="JRS187" s="32"/>
      <c r="JRT187" s="32"/>
      <c r="JRU187" s="32"/>
      <c r="JRV187" s="32"/>
      <c r="JRW187" s="32"/>
      <c r="JRX187" s="32"/>
      <c r="JRY187" s="32"/>
      <c r="JRZ187" s="32"/>
      <c r="JSA187" s="32"/>
      <c r="JSB187" s="32"/>
      <c r="JSC187" s="32"/>
      <c r="JSD187" s="32"/>
      <c r="JSE187" s="32"/>
      <c r="JSF187" s="32"/>
      <c r="JSG187" s="32"/>
      <c r="JSH187" s="32"/>
      <c r="JSI187" s="32"/>
      <c r="JSJ187" s="32"/>
      <c r="JSK187" s="32"/>
      <c r="JSL187" s="32"/>
      <c r="JSM187" s="32"/>
      <c r="JSN187" s="32"/>
      <c r="JSO187" s="32"/>
      <c r="JSP187" s="32"/>
      <c r="JSQ187" s="32"/>
      <c r="JSR187" s="32"/>
      <c r="JSS187" s="32"/>
      <c r="JST187" s="32"/>
      <c r="JSU187" s="32"/>
      <c r="JSV187" s="32"/>
      <c r="JSW187" s="32"/>
      <c r="JSX187" s="32"/>
      <c r="JSY187" s="32"/>
      <c r="JSZ187" s="32"/>
      <c r="JTA187" s="32"/>
      <c r="JTB187" s="32"/>
      <c r="JTC187" s="32"/>
      <c r="JTD187" s="32"/>
      <c r="JTE187" s="32"/>
      <c r="JTF187" s="32"/>
      <c r="JTG187" s="32"/>
      <c r="JTH187" s="32"/>
      <c r="JTI187" s="32"/>
      <c r="JTJ187" s="32"/>
      <c r="JTK187" s="32"/>
      <c r="JTL187" s="32"/>
      <c r="JTM187" s="32"/>
      <c r="JTN187" s="32"/>
      <c r="JTO187" s="32"/>
      <c r="JTP187" s="32"/>
      <c r="JTQ187" s="32"/>
      <c r="JTR187" s="32"/>
      <c r="JTS187" s="32"/>
      <c r="JTT187" s="32"/>
      <c r="JTU187" s="32"/>
      <c r="JTV187" s="32"/>
      <c r="JTW187" s="32"/>
      <c r="JTX187" s="32"/>
      <c r="JTY187" s="32"/>
      <c r="JTZ187" s="32"/>
      <c r="JUA187" s="32"/>
      <c r="JUB187" s="32"/>
      <c r="JUC187" s="32"/>
      <c r="JUD187" s="32"/>
      <c r="JUE187" s="32"/>
      <c r="JUF187" s="32"/>
      <c r="JUG187" s="32"/>
      <c r="JUH187" s="32"/>
      <c r="JUI187" s="32"/>
      <c r="JUJ187" s="32"/>
      <c r="JUK187" s="32"/>
      <c r="JUL187" s="32"/>
      <c r="JUM187" s="32"/>
      <c r="JUN187" s="32"/>
      <c r="JUO187" s="32"/>
      <c r="JUP187" s="32"/>
      <c r="JUQ187" s="32"/>
      <c r="JUR187" s="32"/>
      <c r="JUS187" s="32"/>
      <c r="JUT187" s="32"/>
      <c r="JUU187" s="32"/>
      <c r="JUV187" s="32"/>
      <c r="JUW187" s="32"/>
      <c r="JUX187" s="32"/>
      <c r="JUY187" s="32"/>
      <c r="JUZ187" s="32"/>
      <c r="JVA187" s="32"/>
      <c r="JVB187" s="32"/>
      <c r="JVC187" s="32"/>
      <c r="JVD187" s="32"/>
      <c r="JVE187" s="32"/>
      <c r="JVF187" s="32"/>
      <c r="JVG187" s="32"/>
      <c r="JVH187" s="32"/>
      <c r="JVI187" s="32"/>
      <c r="JVJ187" s="32"/>
      <c r="JVK187" s="32"/>
      <c r="JVL187" s="32"/>
      <c r="JVM187" s="32"/>
      <c r="JVN187" s="32"/>
      <c r="JVO187" s="32"/>
      <c r="JVP187" s="32"/>
      <c r="JVQ187" s="32"/>
      <c r="JVR187" s="32"/>
      <c r="JVS187" s="32"/>
      <c r="JVT187" s="32"/>
      <c r="JVU187" s="32"/>
      <c r="JVV187" s="32"/>
      <c r="JVW187" s="32"/>
      <c r="JVX187" s="32"/>
      <c r="JVY187" s="32"/>
      <c r="JVZ187" s="32"/>
      <c r="JWA187" s="32"/>
      <c r="JWB187" s="32"/>
      <c r="JWC187" s="32"/>
      <c r="JWD187" s="32"/>
      <c r="JWE187" s="32"/>
      <c r="JWF187" s="32"/>
      <c r="JWG187" s="32"/>
      <c r="JWH187" s="32"/>
      <c r="JWI187" s="32"/>
      <c r="JWJ187" s="32"/>
      <c r="JWK187" s="32"/>
      <c r="JWL187" s="32"/>
      <c r="JWM187" s="32"/>
      <c r="JWN187" s="32"/>
      <c r="JWO187" s="32"/>
      <c r="JWP187" s="32"/>
      <c r="JWQ187" s="32"/>
      <c r="JWR187" s="32"/>
      <c r="JWS187" s="32"/>
      <c r="JWT187" s="32"/>
      <c r="JWU187" s="32"/>
      <c r="JWV187" s="32"/>
      <c r="JWW187" s="32"/>
      <c r="JWX187" s="32"/>
      <c r="JWY187" s="32"/>
      <c r="JWZ187" s="32"/>
      <c r="JXA187" s="32"/>
      <c r="JXB187" s="32"/>
      <c r="JXC187" s="32"/>
      <c r="JXD187" s="32"/>
      <c r="JXE187" s="32"/>
      <c r="JXF187" s="32"/>
      <c r="JXG187" s="32"/>
      <c r="JXH187" s="32"/>
      <c r="JXI187" s="32"/>
      <c r="JXJ187" s="32"/>
      <c r="JXK187" s="32"/>
      <c r="JXL187" s="32"/>
      <c r="JXM187" s="32"/>
      <c r="JXN187" s="32"/>
      <c r="JXO187" s="32"/>
      <c r="JXP187" s="32"/>
      <c r="JXQ187" s="32"/>
      <c r="JXR187" s="32"/>
      <c r="JXS187" s="32"/>
      <c r="JXT187" s="32"/>
      <c r="JXU187" s="32"/>
      <c r="JXV187" s="32"/>
      <c r="JXW187" s="32"/>
      <c r="JXX187" s="32"/>
      <c r="JXY187" s="32"/>
      <c r="JXZ187" s="32"/>
      <c r="JYA187" s="32"/>
      <c r="JYB187" s="32"/>
      <c r="JYC187" s="32"/>
      <c r="JYD187" s="32"/>
      <c r="JYE187" s="32"/>
      <c r="JYF187" s="32"/>
      <c r="JYG187" s="32"/>
      <c r="JYH187" s="32"/>
      <c r="JYI187" s="32"/>
      <c r="JYJ187" s="32"/>
      <c r="JYK187" s="32"/>
      <c r="JYL187" s="32"/>
      <c r="JYM187" s="32"/>
      <c r="JYN187" s="32"/>
      <c r="JYO187" s="32"/>
      <c r="JYP187" s="32"/>
      <c r="JYQ187" s="32"/>
      <c r="JYR187" s="32"/>
      <c r="JYS187" s="32"/>
      <c r="JYT187" s="32"/>
      <c r="JYU187" s="32"/>
      <c r="JYV187" s="32"/>
      <c r="JYW187" s="32"/>
      <c r="JYX187" s="32"/>
      <c r="JYY187" s="32"/>
      <c r="JYZ187" s="32"/>
      <c r="JZA187" s="32"/>
      <c r="JZB187" s="32"/>
      <c r="JZC187" s="32"/>
      <c r="JZD187" s="32"/>
      <c r="JZE187" s="32"/>
      <c r="JZF187" s="32"/>
      <c r="JZG187" s="32"/>
      <c r="JZH187" s="32"/>
      <c r="JZI187" s="32"/>
      <c r="JZJ187" s="32"/>
      <c r="JZK187" s="32"/>
      <c r="JZL187" s="32"/>
      <c r="JZM187" s="32"/>
      <c r="JZN187" s="32"/>
      <c r="JZO187" s="32"/>
      <c r="JZP187" s="32"/>
      <c r="JZQ187" s="32"/>
      <c r="JZR187" s="32"/>
      <c r="JZS187" s="32"/>
      <c r="JZT187" s="32"/>
      <c r="JZU187" s="32"/>
      <c r="JZV187" s="32"/>
      <c r="JZW187" s="32"/>
      <c r="JZX187" s="32"/>
      <c r="JZY187" s="32"/>
      <c r="JZZ187" s="32"/>
      <c r="KAA187" s="32"/>
      <c r="KAB187" s="32"/>
      <c r="KAC187" s="32"/>
      <c r="KAD187" s="32"/>
      <c r="KAE187" s="32"/>
      <c r="KAF187" s="32"/>
      <c r="KAG187" s="32"/>
      <c r="KAH187" s="32"/>
      <c r="KAI187" s="32"/>
      <c r="KAJ187" s="32"/>
      <c r="KAK187" s="32"/>
      <c r="KAL187" s="32"/>
      <c r="KAM187" s="32"/>
      <c r="KAN187" s="32"/>
      <c r="KAO187" s="32"/>
      <c r="KAP187" s="32"/>
      <c r="KAQ187" s="32"/>
      <c r="KAR187" s="32"/>
      <c r="KAS187" s="32"/>
      <c r="KAT187" s="32"/>
      <c r="KAU187" s="32"/>
      <c r="KAV187" s="32"/>
      <c r="KAW187" s="32"/>
      <c r="KAX187" s="32"/>
      <c r="KAY187" s="32"/>
      <c r="KAZ187" s="32"/>
      <c r="KBA187" s="32"/>
      <c r="KBB187" s="32"/>
      <c r="KBC187" s="32"/>
      <c r="KBD187" s="32"/>
      <c r="KBE187" s="32"/>
      <c r="KBF187" s="32"/>
      <c r="KBG187" s="32"/>
      <c r="KBH187" s="32"/>
      <c r="KBI187" s="32"/>
      <c r="KBJ187" s="32"/>
      <c r="KBK187" s="32"/>
      <c r="KBL187" s="32"/>
      <c r="KBM187" s="32"/>
      <c r="KBN187" s="32"/>
      <c r="KBO187" s="32"/>
      <c r="KBP187" s="32"/>
      <c r="KBQ187" s="32"/>
      <c r="KBR187" s="32"/>
      <c r="KBS187" s="32"/>
      <c r="KBT187" s="32"/>
      <c r="KBU187" s="32"/>
      <c r="KBV187" s="32"/>
      <c r="KBW187" s="32"/>
      <c r="KBX187" s="32"/>
      <c r="KBY187" s="32"/>
      <c r="KBZ187" s="32"/>
      <c r="KCA187" s="32"/>
      <c r="KCB187" s="32"/>
      <c r="KCC187" s="32"/>
      <c r="KCD187" s="32"/>
      <c r="KCE187" s="32"/>
      <c r="KCF187" s="32"/>
      <c r="KCG187" s="32"/>
      <c r="KCH187" s="32"/>
      <c r="KCI187" s="32"/>
      <c r="KCJ187" s="32"/>
      <c r="KCK187" s="32"/>
      <c r="KCL187" s="32"/>
      <c r="KCM187" s="32"/>
      <c r="KCN187" s="32"/>
      <c r="KCO187" s="32"/>
      <c r="KCP187" s="32"/>
      <c r="KCQ187" s="32"/>
      <c r="KCR187" s="32"/>
      <c r="KCS187" s="32"/>
      <c r="KCT187" s="32"/>
      <c r="KCU187" s="32"/>
      <c r="KCV187" s="32"/>
      <c r="KCW187" s="32"/>
      <c r="KCX187" s="32"/>
      <c r="KCY187" s="32"/>
      <c r="KCZ187" s="32"/>
      <c r="KDA187" s="32"/>
      <c r="KDB187" s="32"/>
      <c r="KDC187" s="32"/>
      <c r="KDD187" s="32"/>
      <c r="KDE187" s="32"/>
      <c r="KDF187" s="32"/>
      <c r="KDG187" s="32"/>
      <c r="KDH187" s="32"/>
      <c r="KDI187" s="32"/>
      <c r="KDJ187" s="32"/>
      <c r="KDK187" s="32"/>
      <c r="KDL187" s="32"/>
      <c r="KDM187" s="32"/>
      <c r="KDN187" s="32"/>
      <c r="KDO187" s="32"/>
      <c r="KDP187" s="32"/>
      <c r="KDQ187" s="32"/>
      <c r="KDR187" s="32"/>
      <c r="KDS187" s="32"/>
      <c r="KDT187" s="32"/>
      <c r="KDU187" s="32"/>
      <c r="KDV187" s="32"/>
      <c r="KDW187" s="32"/>
      <c r="KDX187" s="32"/>
      <c r="KDY187" s="32"/>
      <c r="KDZ187" s="32"/>
      <c r="KEA187" s="32"/>
      <c r="KEB187" s="32"/>
      <c r="KEC187" s="32"/>
      <c r="KED187" s="32"/>
      <c r="KEE187" s="32"/>
      <c r="KEF187" s="32"/>
      <c r="KEG187" s="32"/>
      <c r="KEH187" s="32"/>
      <c r="KEI187" s="32"/>
      <c r="KEJ187" s="32"/>
      <c r="KEK187" s="32"/>
      <c r="KEL187" s="32"/>
      <c r="KEM187" s="32"/>
      <c r="KEN187" s="32"/>
      <c r="KEO187" s="32"/>
      <c r="KEP187" s="32"/>
      <c r="KEQ187" s="32"/>
      <c r="KER187" s="32"/>
      <c r="KES187" s="32"/>
      <c r="KET187" s="32"/>
      <c r="KEU187" s="32"/>
      <c r="KEV187" s="32"/>
      <c r="KEW187" s="32"/>
      <c r="KEX187" s="32"/>
      <c r="KEY187" s="32"/>
      <c r="KEZ187" s="32"/>
      <c r="KFA187" s="32"/>
      <c r="KFB187" s="32"/>
      <c r="KFC187" s="32"/>
      <c r="KFD187" s="32"/>
      <c r="KFE187" s="32"/>
      <c r="KFF187" s="32"/>
      <c r="KFG187" s="32"/>
      <c r="KFH187" s="32"/>
      <c r="KFI187" s="32"/>
      <c r="KFJ187" s="32"/>
      <c r="KFK187" s="32"/>
      <c r="KFL187" s="32"/>
      <c r="KFM187" s="32"/>
      <c r="KFN187" s="32"/>
      <c r="KFO187" s="32"/>
      <c r="KFP187" s="32"/>
      <c r="KFQ187" s="32"/>
      <c r="KFR187" s="32"/>
      <c r="KFS187" s="32"/>
      <c r="KFT187" s="32"/>
      <c r="KFU187" s="32"/>
      <c r="KFV187" s="32"/>
      <c r="KFW187" s="32"/>
      <c r="KFX187" s="32"/>
      <c r="KFY187" s="32"/>
      <c r="KFZ187" s="32"/>
      <c r="KGA187" s="32"/>
      <c r="KGB187" s="32"/>
      <c r="KGC187" s="32"/>
      <c r="KGD187" s="32"/>
      <c r="KGE187" s="32"/>
      <c r="KGF187" s="32"/>
      <c r="KGG187" s="32"/>
      <c r="KGH187" s="32"/>
      <c r="KGI187" s="32"/>
      <c r="KGJ187" s="32"/>
      <c r="KGK187" s="32"/>
      <c r="KGL187" s="32"/>
      <c r="KGM187" s="32"/>
      <c r="KGN187" s="32"/>
      <c r="KGO187" s="32"/>
      <c r="KGP187" s="32"/>
      <c r="KGQ187" s="32"/>
      <c r="KGR187" s="32"/>
      <c r="KGS187" s="32"/>
      <c r="KGT187" s="32"/>
      <c r="KGU187" s="32"/>
      <c r="KGV187" s="32"/>
      <c r="KGW187" s="32"/>
      <c r="KGX187" s="32"/>
      <c r="KGY187" s="32"/>
      <c r="KGZ187" s="32"/>
      <c r="KHA187" s="32"/>
      <c r="KHB187" s="32"/>
      <c r="KHC187" s="32"/>
      <c r="KHD187" s="32"/>
      <c r="KHE187" s="32"/>
      <c r="KHF187" s="32"/>
      <c r="KHG187" s="32"/>
      <c r="KHH187" s="32"/>
      <c r="KHI187" s="32"/>
      <c r="KHJ187" s="32"/>
      <c r="KHK187" s="32"/>
      <c r="KHL187" s="32"/>
      <c r="KHM187" s="32"/>
      <c r="KHN187" s="32"/>
      <c r="KHO187" s="32"/>
      <c r="KHP187" s="32"/>
      <c r="KHQ187" s="32"/>
      <c r="KHR187" s="32"/>
      <c r="KHS187" s="32"/>
      <c r="KHT187" s="32"/>
      <c r="KHU187" s="32"/>
      <c r="KHV187" s="32"/>
      <c r="KHW187" s="32"/>
      <c r="KHX187" s="32"/>
      <c r="KHY187" s="32"/>
      <c r="KHZ187" s="32"/>
      <c r="KIA187" s="32"/>
      <c r="KIB187" s="32"/>
      <c r="KIC187" s="32"/>
      <c r="KID187" s="32"/>
      <c r="KIE187" s="32"/>
      <c r="KIF187" s="32"/>
      <c r="KIG187" s="32"/>
      <c r="KIH187" s="32"/>
      <c r="KII187" s="32"/>
      <c r="KIJ187" s="32"/>
      <c r="KIK187" s="32"/>
      <c r="KIL187" s="32"/>
      <c r="KIM187" s="32"/>
      <c r="KIN187" s="32"/>
      <c r="KIO187" s="32"/>
      <c r="KIP187" s="32"/>
      <c r="KIQ187" s="32"/>
      <c r="KIR187" s="32"/>
      <c r="KIS187" s="32"/>
      <c r="KIT187" s="32"/>
      <c r="KIU187" s="32"/>
      <c r="KIV187" s="32"/>
      <c r="KIW187" s="32"/>
      <c r="KIX187" s="32"/>
      <c r="KIY187" s="32"/>
      <c r="KIZ187" s="32"/>
      <c r="KJA187" s="32"/>
      <c r="KJB187" s="32"/>
      <c r="KJC187" s="32"/>
      <c r="KJD187" s="32"/>
      <c r="KJE187" s="32"/>
      <c r="KJF187" s="32"/>
      <c r="KJG187" s="32"/>
      <c r="KJH187" s="32"/>
      <c r="KJI187" s="32"/>
      <c r="KJJ187" s="32"/>
      <c r="KJK187" s="32"/>
      <c r="KJL187" s="32"/>
      <c r="KJM187" s="32"/>
      <c r="KJN187" s="32"/>
      <c r="KJO187" s="32"/>
      <c r="KJP187" s="32"/>
      <c r="KJQ187" s="32"/>
      <c r="KJR187" s="32"/>
      <c r="KJS187" s="32"/>
      <c r="KJT187" s="32"/>
      <c r="KJU187" s="32"/>
      <c r="KJV187" s="32"/>
      <c r="KJW187" s="32"/>
      <c r="KJX187" s="32"/>
      <c r="KJY187" s="32"/>
      <c r="KJZ187" s="32"/>
      <c r="KKA187" s="32"/>
      <c r="KKB187" s="32"/>
      <c r="KKC187" s="32"/>
      <c r="KKD187" s="32"/>
      <c r="KKE187" s="32"/>
      <c r="KKF187" s="32"/>
      <c r="KKG187" s="32"/>
      <c r="KKH187" s="32"/>
      <c r="KKI187" s="32"/>
      <c r="KKJ187" s="32"/>
      <c r="KKK187" s="32"/>
      <c r="KKL187" s="32"/>
      <c r="KKM187" s="32"/>
      <c r="KKN187" s="32"/>
      <c r="KKO187" s="32"/>
      <c r="KKP187" s="32"/>
      <c r="KKQ187" s="32"/>
      <c r="KKR187" s="32"/>
      <c r="KKS187" s="32"/>
      <c r="KKT187" s="32"/>
      <c r="KKU187" s="32"/>
      <c r="KKV187" s="32"/>
      <c r="KKW187" s="32"/>
      <c r="KKX187" s="32"/>
      <c r="KKY187" s="32"/>
      <c r="KKZ187" s="32"/>
      <c r="KLA187" s="32"/>
      <c r="KLB187" s="32"/>
      <c r="KLC187" s="32"/>
      <c r="KLD187" s="32"/>
      <c r="KLE187" s="32"/>
      <c r="KLF187" s="32"/>
      <c r="KLG187" s="32"/>
      <c r="KLH187" s="32"/>
      <c r="KLI187" s="32"/>
      <c r="KLJ187" s="32"/>
      <c r="KLK187" s="32"/>
      <c r="KLL187" s="32"/>
      <c r="KLM187" s="32"/>
      <c r="KLN187" s="32"/>
      <c r="KLO187" s="32"/>
      <c r="KLP187" s="32"/>
      <c r="KLQ187" s="32"/>
      <c r="KLR187" s="32"/>
      <c r="KLS187" s="32"/>
      <c r="KLT187" s="32"/>
      <c r="KLU187" s="32"/>
      <c r="KLV187" s="32"/>
      <c r="KLW187" s="32"/>
      <c r="KLX187" s="32"/>
      <c r="KLY187" s="32"/>
      <c r="KLZ187" s="32"/>
      <c r="KMA187" s="32"/>
      <c r="KMB187" s="32"/>
      <c r="KMC187" s="32"/>
      <c r="KMD187" s="32"/>
      <c r="KME187" s="32"/>
      <c r="KMF187" s="32"/>
      <c r="KMG187" s="32"/>
      <c r="KMH187" s="32"/>
      <c r="KMI187" s="32"/>
      <c r="KMJ187" s="32"/>
      <c r="KMK187" s="32"/>
      <c r="KML187" s="32"/>
      <c r="KMM187" s="32"/>
      <c r="KMN187" s="32"/>
      <c r="KMO187" s="32"/>
      <c r="KMP187" s="32"/>
      <c r="KMQ187" s="32"/>
      <c r="KMR187" s="32"/>
      <c r="KMS187" s="32"/>
      <c r="KMT187" s="32"/>
      <c r="KMU187" s="32"/>
      <c r="KMV187" s="32"/>
      <c r="KMW187" s="32"/>
      <c r="KMX187" s="32"/>
      <c r="KMY187" s="32"/>
      <c r="KMZ187" s="32"/>
      <c r="KNA187" s="32"/>
      <c r="KNB187" s="32"/>
      <c r="KNC187" s="32"/>
      <c r="KND187" s="32"/>
      <c r="KNE187" s="32"/>
      <c r="KNF187" s="32"/>
      <c r="KNG187" s="32"/>
      <c r="KNH187" s="32"/>
      <c r="KNI187" s="32"/>
      <c r="KNJ187" s="32"/>
      <c r="KNK187" s="32"/>
      <c r="KNL187" s="32"/>
      <c r="KNM187" s="32"/>
      <c r="KNN187" s="32"/>
      <c r="KNO187" s="32"/>
      <c r="KNP187" s="32"/>
      <c r="KNQ187" s="32"/>
      <c r="KNR187" s="32"/>
      <c r="KNS187" s="32"/>
      <c r="KNT187" s="32"/>
      <c r="KNU187" s="32"/>
      <c r="KNV187" s="32"/>
      <c r="KNW187" s="32"/>
      <c r="KNX187" s="32"/>
      <c r="KNY187" s="32"/>
      <c r="KNZ187" s="32"/>
      <c r="KOA187" s="32"/>
      <c r="KOB187" s="32"/>
      <c r="KOC187" s="32"/>
      <c r="KOD187" s="32"/>
      <c r="KOE187" s="32"/>
      <c r="KOF187" s="32"/>
      <c r="KOG187" s="32"/>
      <c r="KOH187" s="32"/>
      <c r="KOI187" s="32"/>
      <c r="KOJ187" s="32"/>
      <c r="KOK187" s="32"/>
      <c r="KOL187" s="32"/>
      <c r="KOM187" s="32"/>
      <c r="KON187" s="32"/>
      <c r="KOO187" s="32"/>
      <c r="KOP187" s="32"/>
      <c r="KOQ187" s="32"/>
      <c r="KOR187" s="32"/>
      <c r="KOS187" s="32"/>
      <c r="KOT187" s="32"/>
      <c r="KOU187" s="32"/>
      <c r="KOV187" s="32"/>
      <c r="KOW187" s="32"/>
      <c r="KOX187" s="32"/>
      <c r="KOY187" s="32"/>
      <c r="KOZ187" s="32"/>
      <c r="KPA187" s="32"/>
      <c r="KPB187" s="32"/>
      <c r="KPC187" s="32"/>
      <c r="KPD187" s="32"/>
      <c r="KPE187" s="32"/>
      <c r="KPF187" s="32"/>
      <c r="KPG187" s="32"/>
      <c r="KPH187" s="32"/>
      <c r="KPI187" s="32"/>
      <c r="KPJ187" s="32"/>
      <c r="KPK187" s="32"/>
      <c r="KPL187" s="32"/>
      <c r="KPM187" s="32"/>
      <c r="KPN187" s="32"/>
      <c r="KPO187" s="32"/>
      <c r="KPP187" s="32"/>
      <c r="KPQ187" s="32"/>
      <c r="KPR187" s="32"/>
      <c r="KPS187" s="32"/>
      <c r="KPT187" s="32"/>
      <c r="KPU187" s="32"/>
      <c r="KPV187" s="32"/>
      <c r="KPW187" s="32"/>
      <c r="KPX187" s="32"/>
      <c r="KPY187" s="32"/>
      <c r="KPZ187" s="32"/>
      <c r="KQA187" s="32"/>
      <c r="KQB187" s="32"/>
      <c r="KQC187" s="32"/>
      <c r="KQD187" s="32"/>
      <c r="KQE187" s="32"/>
      <c r="KQF187" s="32"/>
      <c r="KQG187" s="32"/>
      <c r="KQH187" s="32"/>
      <c r="KQI187" s="32"/>
      <c r="KQJ187" s="32"/>
      <c r="KQK187" s="32"/>
      <c r="KQL187" s="32"/>
      <c r="KQM187" s="32"/>
      <c r="KQN187" s="32"/>
      <c r="KQO187" s="32"/>
      <c r="KQP187" s="32"/>
      <c r="KQQ187" s="32"/>
      <c r="KQR187" s="32"/>
      <c r="KQS187" s="32"/>
      <c r="KQT187" s="32"/>
      <c r="KQU187" s="32"/>
      <c r="KQV187" s="32"/>
      <c r="KQW187" s="32"/>
      <c r="KQX187" s="32"/>
      <c r="KQY187" s="32"/>
      <c r="KQZ187" s="32"/>
      <c r="KRA187" s="32"/>
      <c r="KRB187" s="32"/>
      <c r="KRC187" s="32"/>
      <c r="KRD187" s="32"/>
      <c r="KRE187" s="32"/>
      <c r="KRF187" s="32"/>
      <c r="KRG187" s="32"/>
      <c r="KRH187" s="32"/>
      <c r="KRI187" s="32"/>
      <c r="KRJ187" s="32"/>
      <c r="KRK187" s="32"/>
      <c r="KRL187" s="32"/>
      <c r="KRM187" s="32"/>
      <c r="KRN187" s="32"/>
      <c r="KRO187" s="32"/>
      <c r="KRP187" s="32"/>
      <c r="KRQ187" s="32"/>
      <c r="KRR187" s="32"/>
      <c r="KRS187" s="32"/>
      <c r="KRT187" s="32"/>
      <c r="KRU187" s="32"/>
      <c r="KRV187" s="32"/>
      <c r="KRW187" s="32"/>
      <c r="KRX187" s="32"/>
      <c r="KRY187" s="32"/>
      <c r="KRZ187" s="32"/>
      <c r="KSA187" s="32"/>
      <c r="KSB187" s="32"/>
      <c r="KSC187" s="32"/>
      <c r="KSD187" s="32"/>
      <c r="KSE187" s="32"/>
      <c r="KSF187" s="32"/>
      <c r="KSG187" s="32"/>
      <c r="KSH187" s="32"/>
      <c r="KSI187" s="32"/>
      <c r="KSJ187" s="32"/>
      <c r="KSK187" s="32"/>
      <c r="KSL187" s="32"/>
      <c r="KSM187" s="32"/>
      <c r="KSN187" s="32"/>
      <c r="KSO187" s="32"/>
      <c r="KSP187" s="32"/>
      <c r="KSQ187" s="32"/>
      <c r="KSR187" s="32"/>
      <c r="KSS187" s="32"/>
      <c r="KST187" s="32"/>
      <c r="KSU187" s="32"/>
      <c r="KSV187" s="32"/>
      <c r="KSW187" s="32"/>
      <c r="KSX187" s="32"/>
      <c r="KSY187" s="32"/>
      <c r="KSZ187" s="32"/>
      <c r="KTA187" s="32"/>
      <c r="KTB187" s="32"/>
      <c r="KTC187" s="32"/>
      <c r="KTD187" s="32"/>
      <c r="KTE187" s="32"/>
      <c r="KTF187" s="32"/>
      <c r="KTG187" s="32"/>
      <c r="KTH187" s="32"/>
      <c r="KTI187" s="32"/>
      <c r="KTJ187" s="32"/>
      <c r="KTK187" s="32"/>
      <c r="KTL187" s="32"/>
      <c r="KTM187" s="32"/>
      <c r="KTN187" s="32"/>
      <c r="KTO187" s="32"/>
      <c r="KTP187" s="32"/>
      <c r="KTQ187" s="32"/>
      <c r="KTR187" s="32"/>
      <c r="KTS187" s="32"/>
      <c r="KTT187" s="32"/>
      <c r="KTU187" s="32"/>
      <c r="KTV187" s="32"/>
      <c r="KTW187" s="32"/>
      <c r="KTX187" s="32"/>
      <c r="KTY187" s="32"/>
      <c r="KTZ187" s="32"/>
      <c r="KUA187" s="32"/>
      <c r="KUB187" s="32"/>
      <c r="KUC187" s="32"/>
      <c r="KUD187" s="32"/>
      <c r="KUE187" s="32"/>
      <c r="KUF187" s="32"/>
      <c r="KUG187" s="32"/>
      <c r="KUH187" s="32"/>
      <c r="KUI187" s="32"/>
      <c r="KUJ187" s="32"/>
      <c r="KUK187" s="32"/>
      <c r="KUL187" s="32"/>
      <c r="KUM187" s="32"/>
      <c r="KUN187" s="32"/>
      <c r="KUO187" s="32"/>
      <c r="KUP187" s="32"/>
      <c r="KUQ187" s="32"/>
      <c r="KUR187" s="32"/>
      <c r="KUS187" s="32"/>
      <c r="KUT187" s="32"/>
      <c r="KUU187" s="32"/>
      <c r="KUV187" s="32"/>
      <c r="KUW187" s="32"/>
      <c r="KUX187" s="32"/>
      <c r="KUY187" s="32"/>
      <c r="KUZ187" s="32"/>
      <c r="KVA187" s="32"/>
      <c r="KVB187" s="32"/>
      <c r="KVC187" s="32"/>
      <c r="KVD187" s="32"/>
      <c r="KVE187" s="32"/>
      <c r="KVF187" s="32"/>
      <c r="KVG187" s="32"/>
      <c r="KVH187" s="32"/>
      <c r="KVI187" s="32"/>
      <c r="KVJ187" s="32"/>
      <c r="KVK187" s="32"/>
      <c r="KVL187" s="32"/>
      <c r="KVM187" s="32"/>
      <c r="KVN187" s="32"/>
      <c r="KVO187" s="32"/>
      <c r="KVP187" s="32"/>
      <c r="KVQ187" s="32"/>
      <c r="KVR187" s="32"/>
      <c r="KVS187" s="32"/>
      <c r="KVT187" s="32"/>
      <c r="KVU187" s="32"/>
      <c r="KVV187" s="32"/>
      <c r="KVW187" s="32"/>
      <c r="KVX187" s="32"/>
      <c r="KVY187" s="32"/>
      <c r="KVZ187" s="32"/>
      <c r="KWA187" s="32"/>
      <c r="KWB187" s="32"/>
      <c r="KWC187" s="32"/>
      <c r="KWD187" s="32"/>
      <c r="KWE187" s="32"/>
      <c r="KWF187" s="32"/>
      <c r="KWG187" s="32"/>
      <c r="KWH187" s="32"/>
      <c r="KWI187" s="32"/>
      <c r="KWJ187" s="32"/>
      <c r="KWK187" s="32"/>
      <c r="KWL187" s="32"/>
      <c r="KWM187" s="32"/>
      <c r="KWN187" s="32"/>
      <c r="KWO187" s="32"/>
      <c r="KWP187" s="32"/>
      <c r="KWQ187" s="32"/>
      <c r="KWR187" s="32"/>
      <c r="KWS187" s="32"/>
      <c r="KWT187" s="32"/>
      <c r="KWU187" s="32"/>
      <c r="KWV187" s="32"/>
      <c r="KWW187" s="32"/>
      <c r="KWX187" s="32"/>
      <c r="KWY187" s="32"/>
      <c r="KWZ187" s="32"/>
      <c r="KXA187" s="32"/>
      <c r="KXB187" s="32"/>
      <c r="KXC187" s="32"/>
      <c r="KXD187" s="32"/>
      <c r="KXE187" s="32"/>
      <c r="KXF187" s="32"/>
      <c r="KXG187" s="32"/>
      <c r="KXH187" s="32"/>
      <c r="KXI187" s="32"/>
      <c r="KXJ187" s="32"/>
      <c r="KXK187" s="32"/>
      <c r="KXL187" s="32"/>
      <c r="KXM187" s="32"/>
      <c r="KXN187" s="32"/>
      <c r="KXO187" s="32"/>
      <c r="KXP187" s="32"/>
      <c r="KXQ187" s="32"/>
      <c r="KXR187" s="32"/>
      <c r="KXS187" s="32"/>
      <c r="KXT187" s="32"/>
      <c r="KXU187" s="32"/>
      <c r="KXV187" s="32"/>
      <c r="KXW187" s="32"/>
      <c r="KXX187" s="32"/>
      <c r="KXY187" s="32"/>
      <c r="KXZ187" s="32"/>
      <c r="KYA187" s="32"/>
      <c r="KYB187" s="32"/>
      <c r="KYC187" s="32"/>
      <c r="KYD187" s="32"/>
      <c r="KYE187" s="32"/>
      <c r="KYF187" s="32"/>
      <c r="KYG187" s="32"/>
      <c r="KYH187" s="32"/>
      <c r="KYI187" s="32"/>
      <c r="KYJ187" s="32"/>
      <c r="KYK187" s="32"/>
      <c r="KYL187" s="32"/>
      <c r="KYM187" s="32"/>
      <c r="KYN187" s="32"/>
      <c r="KYO187" s="32"/>
      <c r="KYP187" s="32"/>
      <c r="KYQ187" s="32"/>
      <c r="KYR187" s="32"/>
      <c r="KYS187" s="32"/>
      <c r="KYT187" s="32"/>
      <c r="KYU187" s="32"/>
      <c r="KYV187" s="32"/>
      <c r="KYW187" s="32"/>
      <c r="KYX187" s="32"/>
      <c r="KYY187" s="32"/>
      <c r="KYZ187" s="32"/>
      <c r="KZA187" s="32"/>
      <c r="KZB187" s="32"/>
      <c r="KZC187" s="32"/>
      <c r="KZD187" s="32"/>
      <c r="KZE187" s="32"/>
      <c r="KZF187" s="32"/>
      <c r="KZG187" s="32"/>
      <c r="KZH187" s="32"/>
      <c r="KZI187" s="32"/>
      <c r="KZJ187" s="32"/>
      <c r="KZK187" s="32"/>
      <c r="KZL187" s="32"/>
      <c r="KZM187" s="32"/>
      <c r="KZN187" s="32"/>
      <c r="KZO187" s="32"/>
      <c r="KZP187" s="32"/>
      <c r="KZQ187" s="32"/>
      <c r="KZR187" s="32"/>
      <c r="KZS187" s="32"/>
      <c r="KZT187" s="32"/>
      <c r="KZU187" s="32"/>
      <c r="KZV187" s="32"/>
      <c r="KZW187" s="32"/>
      <c r="KZX187" s="32"/>
      <c r="KZY187" s="32"/>
      <c r="KZZ187" s="32"/>
      <c r="LAA187" s="32"/>
      <c r="LAB187" s="32"/>
      <c r="LAC187" s="32"/>
      <c r="LAD187" s="32"/>
      <c r="LAE187" s="32"/>
      <c r="LAF187" s="32"/>
      <c r="LAG187" s="32"/>
      <c r="LAH187" s="32"/>
      <c r="LAI187" s="32"/>
      <c r="LAJ187" s="32"/>
      <c r="LAK187" s="32"/>
      <c r="LAL187" s="32"/>
      <c r="LAM187" s="32"/>
      <c r="LAN187" s="32"/>
      <c r="LAO187" s="32"/>
      <c r="LAP187" s="32"/>
      <c r="LAQ187" s="32"/>
      <c r="LAR187" s="32"/>
      <c r="LAS187" s="32"/>
      <c r="LAT187" s="32"/>
      <c r="LAU187" s="32"/>
      <c r="LAV187" s="32"/>
      <c r="LAW187" s="32"/>
      <c r="LAX187" s="32"/>
      <c r="LAY187" s="32"/>
      <c r="LAZ187" s="32"/>
      <c r="LBA187" s="32"/>
      <c r="LBB187" s="32"/>
      <c r="LBC187" s="32"/>
      <c r="LBD187" s="32"/>
      <c r="LBE187" s="32"/>
      <c r="LBF187" s="32"/>
      <c r="LBG187" s="32"/>
      <c r="LBH187" s="32"/>
      <c r="LBI187" s="32"/>
      <c r="LBJ187" s="32"/>
      <c r="LBK187" s="32"/>
      <c r="LBL187" s="32"/>
      <c r="LBM187" s="32"/>
      <c r="LBN187" s="32"/>
      <c r="LBO187" s="32"/>
      <c r="LBP187" s="32"/>
      <c r="LBQ187" s="32"/>
      <c r="LBR187" s="32"/>
      <c r="LBS187" s="32"/>
      <c r="LBT187" s="32"/>
      <c r="LBU187" s="32"/>
      <c r="LBV187" s="32"/>
      <c r="LBW187" s="32"/>
      <c r="LBX187" s="32"/>
      <c r="LBY187" s="32"/>
      <c r="LBZ187" s="32"/>
      <c r="LCA187" s="32"/>
      <c r="LCB187" s="32"/>
      <c r="LCC187" s="32"/>
      <c r="LCD187" s="32"/>
      <c r="LCE187" s="32"/>
      <c r="LCF187" s="32"/>
      <c r="LCG187" s="32"/>
      <c r="LCH187" s="32"/>
      <c r="LCI187" s="32"/>
      <c r="LCJ187" s="32"/>
      <c r="LCK187" s="32"/>
      <c r="LCL187" s="32"/>
      <c r="LCM187" s="32"/>
      <c r="LCN187" s="32"/>
      <c r="LCO187" s="32"/>
      <c r="LCP187" s="32"/>
      <c r="LCQ187" s="32"/>
      <c r="LCR187" s="32"/>
      <c r="LCS187" s="32"/>
      <c r="LCT187" s="32"/>
      <c r="LCU187" s="32"/>
      <c r="LCV187" s="32"/>
      <c r="LCW187" s="32"/>
      <c r="LCX187" s="32"/>
      <c r="LCY187" s="32"/>
      <c r="LCZ187" s="32"/>
      <c r="LDA187" s="32"/>
      <c r="LDB187" s="32"/>
      <c r="LDC187" s="32"/>
      <c r="LDD187" s="32"/>
      <c r="LDE187" s="32"/>
      <c r="LDF187" s="32"/>
      <c r="LDG187" s="32"/>
      <c r="LDH187" s="32"/>
      <c r="LDI187" s="32"/>
      <c r="LDJ187" s="32"/>
      <c r="LDK187" s="32"/>
      <c r="LDL187" s="32"/>
      <c r="LDM187" s="32"/>
      <c r="LDN187" s="32"/>
      <c r="LDO187" s="32"/>
      <c r="LDP187" s="32"/>
      <c r="LDQ187" s="32"/>
      <c r="LDR187" s="32"/>
      <c r="LDS187" s="32"/>
      <c r="LDT187" s="32"/>
      <c r="LDU187" s="32"/>
      <c r="LDV187" s="32"/>
      <c r="LDW187" s="32"/>
      <c r="LDX187" s="32"/>
      <c r="LDY187" s="32"/>
      <c r="LDZ187" s="32"/>
      <c r="LEA187" s="32"/>
      <c r="LEB187" s="32"/>
      <c r="LEC187" s="32"/>
      <c r="LED187" s="32"/>
      <c r="LEE187" s="32"/>
      <c r="LEF187" s="32"/>
      <c r="LEG187" s="32"/>
      <c r="LEH187" s="32"/>
      <c r="LEI187" s="32"/>
      <c r="LEJ187" s="32"/>
      <c r="LEK187" s="32"/>
      <c r="LEL187" s="32"/>
      <c r="LEM187" s="32"/>
      <c r="LEN187" s="32"/>
      <c r="LEO187" s="32"/>
      <c r="LEP187" s="32"/>
      <c r="LEQ187" s="32"/>
      <c r="LER187" s="32"/>
      <c r="LES187" s="32"/>
      <c r="LET187" s="32"/>
      <c r="LEU187" s="32"/>
      <c r="LEV187" s="32"/>
      <c r="LEW187" s="32"/>
      <c r="LEX187" s="32"/>
      <c r="LEY187" s="32"/>
      <c r="LEZ187" s="32"/>
      <c r="LFA187" s="32"/>
      <c r="LFB187" s="32"/>
      <c r="LFC187" s="32"/>
      <c r="LFD187" s="32"/>
      <c r="LFE187" s="32"/>
      <c r="LFF187" s="32"/>
      <c r="LFG187" s="32"/>
      <c r="LFH187" s="32"/>
      <c r="LFI187" s="32"/>
      <c r="LFJ187" s="32"/>
      <c r="LFK187" s="32"/>
      <c r="LFL187" s="32"/>
      <c r="LFM187" s="32"/>
      <c r="LFN187" s="32"/>
      <c r="LFO187" s="32"/>
      <c r="LFP187" s="32"/>
      <c r="LFQ187" s="32"/>
      <c r="LFR187" s="32"/>
      <c r="LFS187" s="32"/>
      <c r="LFT187" s="32"/>
      <c r="LFU187" s="32"/>
      <c r="LFV187" s="32"/>
      <c r="LFW187" s="32"/>
      <c r="LFX187" s="32"/>
      <c r="LFY187" s="32"/>
      <c r="LFZ187" s="32"/>
      <c r="LGA187" s="32"/>
      <c r="LGB187" s="32"/>
      <c r="LGC187" s="32"/>
      <c r="LGD187" s="32"/>
      <c r="LGE187" s="32"/>
      <c r="LGF187" s="32"/>
      <c r="LGG187" s="32"/>
      <c r="LGH187" s="32"/>
      <c r="LGI187" s="32"/>
      <c r="LGJ187" s="32"/>
      <c r="LGK187" s="32"/>
      <c r="LGL187" s="32"/>
      <c r="LGM187" s="32"/>
      <c r="LGN187" s="32"/>
      <c r="LGO187" s="32"/>
      <c r="LGP187" s="32"/>
      <c r="LGQ187" s="32"/>
      <c r="LGR187" s="32"/>
      <c r="LGS187" s="32"/>
      <c r="LGT187" s="32"/>
      <c r="LGU187" s="32"/>
      <c r="LGV187" s="32"/>
      <c r="LGW187" s="32"/>
      <c r="LGX187" s="32"/>
      <c r="LGY187" s="32"/>
      <c r="LGZ187" s="32"/>
      <c r="LHA187" s="32"/>
      <c r="LHB187" s="32"/>
      <c r="LHC187" s="32"/>
      <c r="LHD187" s="32"/>
      <c r="LHE187" s="32"/>
      <c r="LHF187" s="32"/>
      <c r="LHG187" s="32"/>
      <c r="LHH187" s="32"/>
      <c r="LHI187" s="32"/>
      <c r="LHJ187" s="32"/>
      <c r="LHK187" s="32"/>
      <c r="LHL187" s="32"/>
      <c r="LHM187" s="32"/>
      <c r="LHN187" s="32"/>
      <c r="LHO187" s="32"/>
      <c r="LHP187" s="32"/>
      <c r="LHQ187" s="32"/>
      <c r="LHR187" s="32"/>
      <c r="LHS187" s="32"/>
      <c r="LHT187" s="32"/>
      <c r="LHU187" s="32"/>
      <c r="LHV187" s="32"/>
      <c r="LHW187" s="32"/>
      <c r="LHX187" s="32"/>
      <c r="LHY187" s="32"/>
      <c r="LHZ187" s="32"/>
      <c r="LIA187" s="32"/>
      <c r="LIB187" s="32"/>
      <c r="LIC187" s="32"/>
      <c r="LID187" s="32"/>
      <c r="LIE187" s="32"/>
      <c r="LIF187" s="32"/>
      <c r="LIG187" s="32"/>
      <c r="LIH187" s="32"/>
      <c r="LII187" s="32"/>
      <c r="LIJ187" s="32"/>
      <c r="LIK187" s="32"/>
      <c r="LIL187" s="32"/>
      <c r="LIM187" s="32"/>
      <c r="LIN187" s="32"/>
      <c r="LIO187" s="32"/>
      <c r="LIP187" s="32"/>
      <c r="LIQ187" s="32"/>
      <c r="LIR187" s="32"/>
      <c r="LIS187" s="32"/>
      <c r="LIT187" s="32"/>
      <c r="LIU187" s="32"/>
      <c r="LIV187" s="32"/>
      <c r="LIW187" s="32"/>
      <c r="LIX187" s="32"/>
      <c r="LIY187" s="32"/>
      <c r="LIZ187" s="32"/>
      <c r="LJA187" s="32"/>
      <c r="LJB187" s="32"/>
      <c r="LJC187" s="32"/>
      <c r="LJD187" s="32"/>
      <c r="LJE187" s="32"/>
      <c r="LJF187" s="32"/>
      <c r="LJG187" s="32"/>
      <c r="LJH187" s="32"/>
      <c r="LJI187" s="32"/>
      <c r="LJJ187" s="32"/>
      <c r="LJK187" s="32"/>
      <c r="LJL187" s="32"/>
      <c r="LJM187" s="32"/>
      <c r="LJN187" s="32"/>
      <c r="LJO187" s="32"/>
      <c r="LJP187" s="32"/>
      <c r="LJQ187" s="32"/>
      <c r="LJR187" s="32"/>
      <c r="LJS187" s="32"/>
      <c r="LJT187" s="32"/>
      <c r="LJU187" s="32"/>
      <c r="LJV187" s="32"/>
      <c r="LJW187" s="32"/>
      <c r="LJX187" s="32"/>
      <c r="LJY187" s="32"/>
      <c r="LJZ187" s="32"/>
      <c r="LKA187" s="32"/>
      <c r="LKB187" s="32"/>
      <c r="LKC187" s="32"/>
      <c r="LKD187" s="32"/>
      <c r="LKE187" s="32"/>
      <c r="LKF187" s="32"/>
      <c r="LKG187" s="32"/>
      <c r="LKH187" s="32"/>
      <c r="LKI187" s="32"/>
      <c r="LKJ187" s="32"/>
      <c r="LKK187" s="32"/>
      <c r="LKL187" s="32"/>
      <c r="LKM187" s="32"/>
      <c r="LKN187" s="32"/>
      <c r="LKO187" s="32"/>
      <c r="LKP187" s="32"/>
      <c r="LKQ187" s="32"/>
      <c r="LKR187" s="32"/>
      <c r="LKS187" s="32"/>
      <c r="LKT187" s="32"/>
      <c r="LKU187" s="32"/>
      <c r="LKV187" s="32"/>
      <c r="LKW187" s="32"/>
      <c r="LKX187" s="32"/>
      <c r="LKY187" s="32"/>
      <c r="LKZ187" s="32"/>
      <c r="LLA187" s="32"/>
      <c r="LLB187" s="32"/>
      <c r="LLC187" s="32"/>
      <c r="LLD187" s="32"/>
      <c r="LLE187" s="32"/>
      <c r="LLF187" s="32"/>
      <c r="LLG187" s="32"/>
      <c r="LLH187" s="32"/>
      <c r="LLI187" s="32"/>
      <c r="LLJ187" s="32"/>
      <c r="LLK187" s="32"/>
      <c r="LLL187" s="32"/>
      <c r="LLM187" s="32"/>
      <c r="LLN187" s="32"/>
      <c r="LLO187" s="32"/>
      <c r="LLP187" s="32"/>
      <c r="LLQ187" s="32"/>
      <c r="LLR187" s="32"/>
      <c r="LLS187" s="32"/>
      <c r="LLT187" s="32"/>
      <c r="LLU187" s="32"/>
      <c r="LLV187" s="32"/>
      <c r="LLW187" s="32"/>
      <c r="LLX187" s="32"/>
      <c r="LLY187" s="32"/>
      <c r="LLZ187" s="32"/>
      <c r="LMA187" s="32"/>
      <c r="LMB187" s="32"/>
      <c r="LMC187" s="32"/>
      <c r="LMD187" s="32"/>
      <c r="LME187" s="32"/>
      <c r="LMF187" s="32"/>
      <c r="LMG187" s="32"/>
      <c r="LMH187" s="32"/>
      <c r="LMI187" s="32"/>
      <c r="LMJ187" s="32"/>
      <c r="LMK187" s="32"/>
      <c r="LML187" s="32"/>
      <c r="LMM187" s="32"/>
      <c r="LMN187" s="32"/>
      <c r="LMO187" s="32"/>
      <c r="LMP187" s="32"/>
      <c r="LMQ187" s="32"/>
      <c r="LMR187" s="32"/>
      <c r="LMS187" s="32"/>
      <c r="LMT187" s="32"/>
      <c r="LMU187" s="32"/>
      <c r="LMV187" s="32"/>
      <c r="LMW187" s="32"/>
      <c r="LMX187" s="32"/>
      <c r="LMY187" s="32"/>
      <c r="LMZ187" s="32"/>
      <c r="LNA187" s="32"/>
      <c r="LNB187" s="32"/>
      <c r="LNC187" s="32"/>
      <c r="LND187" s="32"/>
      <c r="LNE187" s="32"/>
      <c r="LNF187" s="32"/>
      <c r="LNG187" s="32"/>
      <c r="LNH187" s="32"/>
      <c r="LNI187" s="32"/>
      <c r="LNJ187" s="32"/>
      <c r="LNK187" s="32"/>
      <c r="LNL187" s="32"/>
      <c r="LNM187" s="32"/>
      <c r="LNN187" s="32"/>
      <c r="LNO187" s="32"/>
      <c r="LNP187" s="32"/>
      <c r="LNQ187" s="32"/>
      <c r="LNR187" s="32"/>
      <c r="LNS187" s="32"/>
      <c r="LNT187" s="32"/>
      <c r="LNU187" s="32"/>
      <c r="LNV187" s="32"/>
      <c r="LNW187" s="32"/>
      <c r="LNX187" s="32"/>
      <c r="LNY187" s="32"/>
      <c r="LNZ187" s="32"/>
      <c r="LOA187" s="32"/>
      <c r="LOB187" s="32"/>
      <c r="LOC187" s="32"/>
      <c r="LOD187" s="32"/>
      <c r="LOE187" s="32"/>
      <c r="LOF187" s="32"/>
      <c r="LOG187" s="32"/>
      <c r="LOH187" s="32"/>
      <c r="LOI187" s="32"/>
      <c r="LOJ187" s="32"/>
      <c r="LOK187" s="32"/>
      <c r="LOL187" s="32"/>
      <c r="LOM187" s="32"/>
      <c r="LON187" s="32"/>
      <c r="LOO187" s="32"/>
      <c r="LOP187" s="32"/>
      <c r="LOQ187" s="32"/>
      <c r="LOR187" s="32"/>
      <c r="LOS187" s="32"/>
      <c r="LOT187" s="32"/>
      <c r="LOU187" s="32"/>
      <c r="LOV187" s="32"/>
      <c r="LOW187" s="32"/>
      <c r="LOX187" s="32"/>
      <c r="LOY187" s="32"/>
      <c r="LOZ187" s="32"/>
      <c r="LPA187" s="32"/>
      <c r="LPB187" s="32"/>
      <c r="LPC187" s="32"/>
      <c r="LPD187" s="32"/>
      <c r="LPE187" s="32"/>
      <c r="LPF187" s="32"/>
      <c r="LPG187" s="32"/>
      <c r="LPH187" s="32"/>
      <c r="LPI187" s="32"/>
      <c r="LPJ187" s="32"/>
      <c r="LPK187" s="32"/>
      <c r="LPL187" s="32"/>
      <c r="LPM187" s="32"/>
      <c r="LPN187" s="32"/>
      <c r="LPO187" s="32"/>
      <c r="LPP187" s="32"/>
      <c r="LPQ187" s="32"/>
      <c r="LPR187" s="32"/>
      <c r="LPS187" s="32"/>
      <c r="LPT187" s="32"/>
      <c r="LPU187" s="32"/>
      <c r="LPV187" s="32"/>
      <c r="LPW187" s="32"/>
      <c r="LPX187" s="32"/>
      <c r="LPY187" s="32"/>
      <c r="LPZ187" s="32"/>
      <c r="LQA187" s="32"/>
      <c r="LQB187" s="32"/>
      <c r="LQC187" s="32"/>
      <c r="LQD187" s="32"/>
      <c r="LQE187" s="32"/>
      <c r="LQF187" s="32"/>
      <c r="LQG187" s="32"/>
      <c r="LQH187" s="32"/>
      <c r="LQI187" s="32"/>
      <c r="LQJ187" s="32"/>
      <c r="LQK187" s="32"/>
      <c r="LQL187" s="32"/>
      <c r="LQM187" s="32"/>
      <c r="LQN187" s="32"/>
      <c r="LQO187" s="32"/>
      <c r="LQP187" s="32"/>
      <c r="LQQ187" s="32"/>
      <c r="LQR187" s="32"/>
      <c r="LQS187" s="32"/>
      <c r="LQT187" s="32"/>
      <c r="LQU187" s="32"/>
      <c r="LQV187" s="32"/>
      <c r="LQW187" s="32"/>
      <c r="LQX187" s="32"/>
      <c r="LQY187" s="32"/>
      <c r="LQZ187" s="32"/>
      <c r="LRA187" s="32"/>
      <c r="LRB187" s="32"/>
      <c r="LRC187" s="32"/>
      <c r="LRD187" s="32"/>
      <c r="LRE187" s="32"/>
      <c r="LRF187" s="32"/>
      <c r="LRG187" s="32"/>
      <c r="LRH187" s="32"/>
      <c r="LRI187" s="32"/>
      <c r="LRJ187" s="32"/>
      <c r="LRK187" s="32"/>
      <c r="LRL187" s="32"/>
      <c r="LRM187" s="32"/>
      <c r="LRN187" s="32"/>
      <c r="LRO187" s="32"/>
      <c r="LRP187" s="32"/>
      <c r="LRQ187" s="32"/>
      <c r="LRR187" s="32"/>
      <c r="LRS187" s="32"/>
      <c r="LRT187" s="32"/>
      <c r="LRU187" s="32"/>
      <c r="LRV187" s="32"/>
      <c r="LRW187" s="32"/>
      <c r="LRX187" s="32"/>
      <c r="LRY187" s="32"/>
      <c r="LRZ187" s="32"/>
      <c r="LSA187" s="32"/>
      <c r="LSB187" s="32"/>
      <c r="LSC187" s="32"/>
      <c r="LSD187" s="32"/>
      <c r="LSE187" s="32"/>
      <c r="LSF187" s="32"/>
      <c r="LSG187" s="32"/>
      <c r="LSH187" s="32"/>
      <c r="LSI187" s="32"/>
      <c r="LSJ187" s="32"/>
      <c r="LSK187" s="32"/>
      <c r="LSL187" s="32"/>
      <c r="LSM187" s="32"/>
      <c r="LSN187" s="32"/>
      <c r="LSO187" s="32"/>
      <c r="LSP187" s="32"/>
      <c r="LSQ187" s="32"/>
      <c r="LSR187" s="32"/>
      <c r="LSS187" s="32"/>
      <c r="LST187" s="32"/>
      <c r="LSU187" s="32"/>
      <c r="LSV187" s="32"/>
      <c r="LSW187" s="32"/>
      <c r="LSX187" s="32"/>
      <c r="LSY187" s="32"/>
      <c r="LSZ187" s="32"/>
      <c r="LTA187" s="32"/>
      <c r="LTB187" s="32"/>
      <c r="LTC187" s="32"/>
      <c r="LTD187" s="32"/>
      <c r="LTE187" s="32"/>
      <c r="LTF187" s="32"/>
      <c r="LTG187" s="32"/>
      <c r="LTH187" s="32"/>
      <c r="LTI187" s="32"/>
      <c r="LTJ187" s="32"/>
      <c r="LTK187" s="32"/>
      <c r="LTL187" s="32"/>
      <c r="LTM187" s="32"/>
      <c r="LTN187" s="32"/>
      <c r="LTO187" s="32"/>
      <c r="LTP187" s="32"/>
      <c r="LTQ187" s="32"/>
      <c r="LTR187" s="32"/>
      <c r="LTS187" s="32"/>
      <c r="LTT187" s="32"/>
      <c r="LTU187" s="32"/>
      <c r="LTV187" s="32"/>
      <c r="LTW187" s="32"/>
      <c r="LTX187" s="32"/>
      <c r="LTY187" s="32"/>
      <c r="LTZ187" s="32"/>
      <c r="LUA187" s="32"/>
      <c r="LUB187" s="32"/>
      <c r="LUC187" s="32"/>
      <c r="LUD187" s="32"/>
      <c r="LUE187" s="32"/>
      <c r="LUF187" s="32"/>
      <c r="LUG187" s="32"/>
      <c r="LUH187" s="32"/>
      <c r="LUI187" s="32"/>
      <c r="LUJ187" s="32"/>
      <c r="LUK187" s="32"/>
      <c r="LUL187" s="32"/>
      <c r="LUM187" s="32"/>
      <c r="LUN187" s="32"/>
      <c r="LUO187" s="32"/>
      <c r="LUP187" s="32"/>
      <c r="LUQ187" s="32"/>
      <c r="LUR187" s="32"/>
      <c r="LUS187" s="32"/>
      <c r="LUT187" s="32"/>
      <c r="LUU187" s="32"/>
      <c r="LUV187" s="32"/>
      <c r="LUW187" s="32"/>
      <c r="LUX187" s="32"/>
      <c r="LUY187" s="32"/>
      <c r="LUZ187" s="32"/>
      <c r="LVA187" s="32"/>
      <c r="LVB187" s="32"/>
      <c r="LVC187" s="32"/>
      <c r="LVD187" s="32"/>
      <c r="LVE187" s="32"/>
      <c r="LVF187" s="32"/>
      <c r="LVG187" s="32"/>
      <c r="LVH187" s="32"/>
      <c r="LVI187" s="32"/>
      <c r="LVJ187" s="32"/>
      <c r="LVK187" s="32"/>
      <c r="LVL187" s="32"/>
      <c r="LVM187" s="32"/>
      <c r="LVN187" s="32"/>
      <c r="LVO187" s="32"/>
      <c r="LVP187" s="32"/>
      <c r="LVQ187" s="32"/>
      <c r="LVR187" s="32"/>
      <c r="LVS187" s="32"/>
      <c r="LVT187" s="32"/>
      <c r="LVU187" s="32"/>
      <c r="LVV187" s="32"/>
      <c r="LVW187" s="32"/>
      <c r="LVX187" s="32"/>
      <c r="LVY187" s="32"/>
      <c r="LVZ187" s="32"/>
      <c r="LWA187" s="32"/>
      <c r="LWB187" s="32"/>
      <c r="LWC187" s="32"/>
      <c r="LWD187" s="32"/>
      <c r="LWE187" s="32"/>
      <c r="LWF187" s="32"/>
      <c r="LWG187" s="32"/>
      <c r="LWH187" s="32"/>
      <c r="LWI187" s="32"/>
      <c r="LWJ187" s="32"/>
      <c r="LWK187" s="32"/>
      <c r="LWL187" s="32"/>
      <c r="LWM187" s="32"/>
      <c r="LWN187" s="32"/>
      <c r="LWO187" s="32"/>
      <c r="LWP187" s="32"/>
      <c r="LWQ187" s="32"/>
      <c r="LWR187" s="32"/>
      <c r="LWS187" s="32"/>
      <c r="LWT187" s="32"/>
      <c r="LWU187" s="32"/>
      <c r="LWV187" s="32"/>
      <c r="LWW187" s="32"/>
      <c r="LWX187" s="32"/>
      <c r="LWY187" s="32"/>
      <c r="LWZ187" s="32"/>
      <c r="LXA187" s="32"/>
      <c r="LXB187" s="32"/>
      <c r="LXC187" s="32"/>
      <c r="LXD187" s="32"/>
      <c r="LXE187" s="32"/>
      <c r="LXF187" s="32"/>
      <c r="LXG187" s="32"/>
      <c r="LXH187" s="32"/>
      <c r="LXI187" s="32"/>
      <c r="LXJ187" s="32"/>
      <c r="LXK187" s="32"/>
      <c r="LXL187" s="32"/>
      <c r="LXM187" s="32"/>
      <c r="LXN187" s="32"/>
      <c r="LXO187" s="32"/>
      <c r="LXP187" s="32"/>
      <c r="LXQ187" s="32"/>
      <c r="LXR187" s="32"/>
      <c r="LXS187" s="32"/>
      <c r="LXT187" s="32"/>
      <c r="LXU187" s="32"/>
      <c r="LXV187" s="32"/>
      <c r="LXW187" s="32"/>
      <c r="LXX187" s="32"/>
      <c r="LXY187" s="32"/>
      <c r="LXZ187" s="32"/>
      <c r="LYA187" s="32"/>
      <c r="LYB187" s="32"/>
      <c r="LYC187" s="32"/>
      <c r="LYD187" s="32"/>
      <c r="LYE187" s="32"/>
      <c r="LYF187" s="32"/>
      <c r="LYG187" s="32"/>
      <c r="LYH187" s="32"/>
      <c r="LYI187" s="32"/>
      <c r="LYJ187" s="32"/>
      <c r="LYK187" s="32"/>
      <c r="LYL187" s="32"/>
      <c r="LYM187" s="32"/>
      <c r="LYN187" s="32"/>
      <c r="LYO187" s="32"/>
      <c r="LYP187" s="32"/>
      <c r="LYQ187" s="32"/>
      <c r="LYR187" s="32"/>
      <c r="LYS187" s="32"/>
      <c r="LYT187" s="32"/>
      <c r="LYU187" s="32"/>
      <c r="LYV187" s="32"/>
      <c r="LYW187" s="32"/>
      <c r="LYX187" s="32"/>
      <c r="LYY187" s="32"/>
      <c r="LYZ187" s="32"/>
      <c r="LZA187" s="32"/>
      <c r="LZB187" s="32"/>
      <c r="LZC187" s="32"/>
      <c r="LZD187" s="32"/>
      <c r="LZE187" s="32"/>
      <c r="LZF187" s="32"/>
      <c r="LZG187" s="32"/>
      <c r="LZH187" s="32"/>
      <c r="LZI187" s="32"/>
      <c r="LZJ187" s="32"/>
      <c r="LZK187" s="32"/>
      <c r="LZL187" s="32"/>
      <c r="LZM187" s="32"/>
      <c r="LZN187" s="32"/>
      <c r="LZO187" s="32"/>
      <c r="LZP187" s="32"/>
      <c r="LZQ187" s="32"/>
      <c r="LZR187" s="32"/>
      <c r="LZS187" s="32"/>
      <c r="LZT187" s="32"/>
      <c r="LZU187" s="32"/>
      <c r="LZV187" s="32"/>
      <c r="LZW187" s="32"/>
      <c r="LZX187" s="32"/>
      <c r="LZY187" s="32"/>
      <c r="LZZ187" s="32"/>
      <c r="MAA187" s="32"/>
      <c r="MAB187" s="32"/>
      <c r="MAC187" s="32"/>
      <c r="MAD187" s="32"/>
      <c r="MAE187" s="32"/>
      <c r="MAF187" s="32"/>
      <c r="MAG187" s="32"/>
      <c r="MAH187" s="32"/>
      <c r="MAI187" s="32"/>
      <c r="MAJ187" s="32"/>
      <c r="MAK187" s="32"/>
      <c r="MAL187" s="32"/>
      <c r="MAM187" s="32"/>
      <c r="MAN187" s="32"/>
      <c r="MAO187" s="32"/>
      <c r="MAP187" s="32"/>
      <c r="MAQ187" s="32"/>
      <c r="MAR187" s="32"/>
      <c r="MAS187" s="32"/>
      <c r="MAT187" s="32"/>
      <c r="MAU187" s="32"/>
      <c r="MAV187" s="32"/>
      <c r="MAW187" s="32"/>
      <c r="MAX187" s="32"/>
      <c r="MAY187" s="32"/>
      <c r="MAZ187" s="32"/>
      <c r="MBA187" s="32"/>
      <c r="MBB187" s="32"/>
      <c r="MBC187" s="32"/>
      <c r="MBD187" s="32"/>
      <c r="MBE187" s="32"/>
      <c r="MBF187" s="32"/>
      <c r="MBG187" s="32"/>
      <c r="MBH187" s="32"/>
      <c r="MBI187" s="32"/>
      <c r="MBJ187" s="32"/>
      <c r="MBK187" s="32"/>
      <c r="MBL187" s="32"/>
      <c r="MBM187" s="32"/>
      <c r="MBN187" s="32"/>
      <c r="MBO187" s="32"/>
      <c r="MBP187" s="32"/>
      <c r="MBQ187" s="32"/>
      <c r="MBR187" s="32"/>
      <c r="MBS187" s="32"/>
      <c r="MBT187" s="32"/>
      <c r="MBU187" s="32"/>
      <c r="MBV187" s="32"/>
      <c r="MBW187" s="32"/>
      <c r="MBX187" s="32"/>
      <c r="MBY187" s="32"/>
      <c r="MBZ187" s="32"/>
      <c r="MCA187" s="32"/>
      <c r="MCB187" s="32"/>
      <c r="MCC187" s="32"/>
      <c r="MCD187" s="32"/>
      <c r="MCE187" s="32"/>
      <c r="MCF187" s="32"/>
      <c r="MCG187" s="32"/>
      <c r="MCH187" s="32"/>
      <c r="MCI187" s="32"/>
      <c r="MCJ187" s="32"/>
      <c r="MCK187" s="32"/>
      <c r="MCL187" s="32"/>
      <c r="MCM187" s="32"/>
      <c r="MCN187" s="32"/>
      <c r="MCO187" s="32"/>
      <c r="MCP187" s="32"/>
      <c r="MCQ187" s="32"/>
      <c r="MCR187" s="32"/>
      <c r="MCS187" s="32"/>
      <c r="MCT187" s="32"/>
      <c r="MCU187" s="32"/>
      <c r="MCV187" s="32"/>
      <c r="MCW187" s="32"/>
      <c r="MCX187" s="32"/>
      <c r="MCY187" s="32"/>
      <c r="MCZ187" s="32"/>
      <c r="MDA187" s="32"/>
      <c r="MDB187" s="32"/>
      <c r="MDC187" s="32"/>
      <c r="MDD187" s="32"/>
      <c r="MDE187" s="32"/>
      <c r="MDF187" s="32"/>
      <c r="MDG187" s="32"/>
      <c r="MDH187" s="32"/>
      <c r="MDI187" s="32"/>
      <c r="MDJ187" s="32"/>
      <c r="MDK187" s="32"/>
      <c r="MDL187" s="32"/>
      <c r="MDM187" s="32"/>
      <c r="MDN187" s="32"/>
      <c r="MDO187" s="32"/>
      <c r="MDP187" s="32"/>
      <c r="MDQ187" s="32"/>
      <c r="MDR187" s="32"/>
      <c r="MDS187" s="32"/>
      <c r="MDT187" s="32"/>
      <c r="MDU187" s="32"/>
      <c r="MDV187" s="32"/>
      <c r="MDW187" s="32"/>
      <c r="MDX187" s="32"/>
      <c r="MDY187" s="32"/>
      <c r="MDZ187" s="32"/>
      <c r="MEA187" s="32"/>
      <c r="MEB187" s="32"/>
      <c r="MEC187" s="32"/>
      <c r="MED187" s="32"/>
      <c r="MEE187" s="32"/>
      <c r="MEF187" s="32"/>
      <c r="MEG187" s="32"/>
      <c r="MEH187" s="32"/>
      <c r="MEI187" s="32"/>
      <c r="MEJ187" s="32"/>
      <c r="MEK187" s="32"/>
      <c r="MEL187" s="32"/>
      <c r="MEM187" s="32"/>
      <c r="MEN187" s="32"/>
      <c r="MEO187" s="32"/>
      <c r="MEP187" s="32"/>
      <c r="MEQ187" s="32"/>
      <c r="MER187" s="32"/>
      <c r="MES187" s="32"/>
      <c r="MET187" s="32"/>
      <c r="MEU187" s="32"/>
      <c r="MEV187" s="32"/>
      <c r="MEW187" s="32"/>
      <c r="MEX187" s="32"/>
      <c r="MEY187" s="32"/>
      <c r="MEZ187" s="32"/>
      <c r="MFA187" s="32"/>
      <c r="MFB187" s="32"/>
      <c r="MFC187" s="32"/>
      <c r="MFD187" s="32"/>
      <c r="MFE187" s="32"/>
      <c r="MFF187" s="32"/>
      <c r="MFG187" s="32"/>
      <c r="MFH187" s="32"/>
      <c r="MFI187" s="32"/>
      <c r="MFJ187" s="32"/>
      <c r="MFK187" s="32"/>
      <c r="MFL187" s="32"/>
      <c r="MFM187" s="32"/>
      <c r="MFN187" s="32"/>
      <c r="MFO187" s="32"/>
      <c r="MFP187" s="32"/>
      <c r="MFQ187" s="32"/>
      <c r="MFR187" s="32"/>
      <c r="MFS187" s="32"/>
      <c r="MFT187" s="32"/>
      <c r="MFU187" s="32"/>
      <c r="MFV187" s="32"/>
      <c r="MFW187" s="32"/>
      <c r="MFX187" s="32"/>
      <c r="MFY187" s="32"/>
      <c r="MFZ187" s="32"/>
      <c r="MGA187" s="32"/>
      <c r="MGB187" s="32"/>
      <c r="MGC187" s="32"/>
      <c r="MGD187" s="32"/>
      <c r="MGE187" s="32"/>
      <c r="MGF187" s="32"/>
      <c r="MGG187" s="32"/>
      <c r="MGH187" s="32"/>
      <c r="MGI187" s="32"/>
      <c r="MGJ187" s="32"/>
      <c r="MGK187" s="32"/>
      <c r="MGL187" s="32"/>
      <c r="MGM187" s="32"/>
      <c r="MGN187" s="32"/>
      <c r="MGO187" s="32"/>
      <c r="MGP187" s="32"/>
      <c r="MGQ187" s="32"/>
      <c r="MGR187" s="32"/>
      <c r="MGS187" s="32"/>
      <c r="MGT187" s="32"/>
      <c r="MGU187" s="32"/>
      <c r="MGV187" s="32"/>
      <c r="MGW187" s="32"/>
      <c r="MGX187" s="32"/>
      <c r="MGY187" s="32"/>
      <c r="MGZ187" s="32"/>
      <c r="MHA187" s="32"/>
      <c r="MHB187" s="32"/>
      <c r="MHC187" s="32"/>
      <c r="MHD187" s="32"/>
      <c r="MHE187" s="32"/>
      <c r="MHF187" s="32"/>
      <c r="MHG187" s="32"/>
      <c r="MHH187" s="32"/>
      <c r="MHI187" s="32"/>
      <c r="MHJ187" s="32"/>
      <c r="MHK187" s="32"/>
      <c r="MHL187" s="32"/>
      <c r="MHM187" s="32"/>
      <c r="MHN187" s="32"/>
      <c r="MHO187" s="32"/>
      <c r="MHP187" s="32"/>
      <c r="MHQ187" s="32"/>
      <c r="MHR187" s="32"/>
      <c r="MHS187" s="32"/>
      <c r="MHT187" s="32"/>
      <c r="MHU187" s="32"/>
      <c r="MHV187" s="32"/>
      <c r="MHW187" s="32"/>
      <c r="MHX187" s="32"/>
      <c r="MHY187" s="32"/>
      <c r="MHZ187" s="32"/>
      <c r="MIA187" s="32"/>
      <c r="MIB187" s="32"/>
      <c r="MIC187" s="32"/>
      <c r="MID187" s="32"/>
      <c r="MIE187" s="32"/>
      <c r="MIF187" s="32"/>
      <c r="MIG187" s="32"/>
      <c r="MIH187" s="32"/>
      <c r="MII187" s="32"/>
      <c r="MIJ187" s="32"/>
      <c r="MIK187" s="32"/>
      <c r="MIL187" s="32"/>
      <c r="MIM187" s="32"/>
      <c r="MIN187" s="32"/>
      <c r="MIO187" s="32"/>
      <c r="MIP187" s="32"/>
      <c r="MIQ187" s="32"/>
      <c r="MIR187" s="32"/>
      <c r="MIS187" s="32"/>
      <c r="MIT187" s="32"/>
      <c r="MIU187" s="32"/>
      <c r="MIV187" s="32"/>
      <c r="MIW187" s="32"/>
      <c r="MIX187" s="32"/>
      <c r="MIY187" s="32"/>
      <c r="MIZ187" s="32"/>
      <c r="MJA187" s="32"/>
      <c r="MJB187" s="32"/>
      <c r="MJC187" s="32"/>
      <c r="MJD187" s="32"/>
      <c r="MJE187" s="32"/>
      <c r="MJF187" s="32"/>
      <c r="MJG187" s="32"/>
      <c r="MJH187" s="32"/>
      <c r="MJI187" s="32"/>
      <c r="MJJ187" s="32"/>
      <c r="MJK187" s="32"/>
      <c r="MJL187" s="32"/>
      <c r="MJM187" s="32"/>
      <c r="MJN187" s="32"/>
      <c r="MJO187" s="32"/>
      <c r="MJP187" s="32"/>
      <c r="MJQ187" s="32"/>
      <c r="MJR187" s="32"/>
      <c r="MJS187" s="32"/>
      <c r="MJT187" s="32"/>
      <c r="MJU187" s="32"/>
      <c r="MJV187" s="32"/>
      <c r="MJW187" s="32"/>
      <c r="MJX187" s="32"/>
      <c r="MJY187" s="32"/>
      <c r="MJZ187" s="32"/>
      <c r="MKA187" s="32"/>
      <c r="MKB187" s="32"/>
      <c r="MKC187" s="32"/>
      <c r="MKD187" s="32"/>
      <c r="MKE187" s="32"/>
      <c r="MKF187" s="32"/>
      <c r="MKG187" s="32"/>
      <c r="MKH187" s="32"/>
      <c r="MKI187" s="32"/>
      <c r="MKJ187" s="32"/>
      <c r="MKK187" s="32"/>
      <c r="MKL187" s="32"/>
      <c r="MKM187" s="32"/>
      <c r="MKN187" s="32"/>
      <c r="MKO187" s="32"/>
      <c r="MKP187" s="32"/>
      <c r="MKQ187" s="32"/>
      <c r="MKR187" s="32"/>
      <c r="MKS187" s="32"/>
      <c r="MKT187" s="32"/>
      <c r="MKU187" s="32"/>
      <c r="MKV187" s="32"/>
      <c r="MKW187" s="32"/>
      <c r="MKX187" s="32"/>
      <c r="MKY187" s="32"/>
      <c r="MKZ187" s="32"/>
      <c r="MLA187" s="32"/>
      <c r="MLB187" s="32"/>
      <c r="MLC187" s="32"/>
      <c r="MLD187" s="32"/>
      <c r="MLE187" s="32"/>
      <c r="MLF187" s="32"/>
      <c r="MLG187" s="32"/>
      <c r="MLH187" s="32"/>
      <c r="MLI187" s="32"/>
      <c r="MLJ187" s="32"/>
      <c r="MLK187" s="32"/>
      <c r="MLL187" s="32"/>
      <c r="MLM187" s="32"/>
      <c r="MLN187" s="32"/>
      <c r="MLO187" s="32"/>
      <c r="MLP187" s="32"/>
      <c r="MLQ187" s="32"/>
      <c r="MLR187" s="32"/>
      <c r="MLS187" s="32"/>
      <c r="MLT187" s="32"/>
      <c r="MLU187" s="32"/>
      <c r="MLV187" s="32"/>
      <c r="MLW187" s="32"/>
      <c r="MLX187" s="32"/>
      <c r="MLY187" s="32"/>
      <c r="MLZ187" s="32"/>
      <c r="MMA187" s="32"/>
      <c r="MMB187" s="32"/>
      <c r="MMC187" s="32"/>
      <c r="MMD187" s="32"/>
      <c r="MME187" s="32"/>
      <c r="MMF187" s="32"/>
      <c r="MMG187" s="32"/>
      <c r="MMH187" s="32"/>
      <c r="MMI187" s="32"/>
      <c r="MMJ187" s="32"/>
      <c r="MMK187" s="32"/>
      <c r="MML187" s="32"/>
      <c r="MMM187" s="32"/>
      <c r="MMN187" s="32"/>
      <c r="MMO187" s="32"/>
      <c r="MMP187" s="32"/>
      <c r="MMQ187" s="32"/>
      <c r="MMR187" s="32"/>
      <c r="MMS187" s="32"/>
      <c r="MMT187" s="32"/>
      <c r="MMU187" s="32"/>
      <c r="MMV187" s="32"/>
      <c r="MMW187" s="32"/>
      <c r="MMX187" s="32"/>
      <c r="MMY187" s="32"/>
      <c r="MMZ187" s="32"/>
      <c r="MNA187" s="32"/>
      <c r="MNB187" s="32"/>
      <c r="MNC187" s="32"/>
      <c r="MND187" s="32"/>
      <c r="MNE187" s="32"/>
      <c r="MNF187" s="32"/>
      <c r="MNG187" s="32"/>
      <c r="MNH187" s="32"/>
      <c r="MNI187" s="32"/>
      <c r="MNJ187" s="32"/>
      <c r="MNK187" s="32"/>
      <c r="MNL187" s="32"/>
      <c r="MNM187" s="32"/>
      <c r="MNN187" s="32"/>
      <c r="MNO187" s="32"/>
      <c r="MNP187" s="32"/>
      <c r="MNQ187" s="32"/>
      <c r="MNR187" s="32"/>
      <c r="MNS187" s="32"/>
      <c r="MNT187" s="32"/>
      <c r="MNU187" s="32"/>
      <c r="MNV187" s="32"/>
      <c r="MNW187" s="32"/>
      <c r="MNX187" s="32"/>
      <c r="MNY187" s="32"/>
      <c r="MNZ187" s="32"/>
      <c r="MOA187" s="32"/>
      <c r="MOB187" s="32"/>
      <c r="MOC187" s="32"/>
      <c r="MOD187" s="32"/>
      <c r="MOE187" s="32"/>
      <c r="MOF187" s="32"/>
      <c r="MOG187" s="32"/>
      <c r="MOH187" s="32"/>
      <c r="MOI187" s="32"/>
      <c r="MOJ187" s="32"/>
      <c r="MOK187" s="32"/>
      <c r="MOL187" s="32"/>
      <c r="MOM187" s="32"/>
      <c r="MON187" s="32"/>
      <c r="MOO187" s="32"/>
      <c r="MOP187" s="32"/>
      <c r="MOQ187" s="32"/>
      <c r="MOR187" s="32"/>
      <c r="MOS187" s="32"/>
      <c r="MOT187" s="32"/>
      <c r="MOU187" s="32"/>
      <c r="MOV187" s="32"/>
      <c r="MOW187" s="32"/>
      <c r="MOX187" s="32"/>
      <c r="MOY187" s="32"/>
      <c r="MOZ187" s="32"/>
      <c r="MPA187" s="32"/>
      <c r="MPB187" s="32"/>
      <c r="MPC187" s="32"/>
      <c r="MPD187" s="32"/>
      <c r="MPE187" s="32"/>
      <c r="MPF187" s="32"/>
      <c r="MPG187" s="32"/>
      <c r="MPH187" s="32"/>
      <c r="MPI187" s="32"/>
      <c r="MPJ187" s="32"/>
      <c r="MPK187" s="32"/>
      <c r="MPL187" s="32"/>
      <c r="MPM187" s="32"/>
      <c r="MPN187" s="32"/>
      <c r="MPO187" s="32"/>
      <c r="MPP187" s="32"/>
      <c r="MPQ187" s="32"/>
      <c r="MPR187" s="32"/>
      <c r="MPS187" s="32"/>
      <c r="MPT187" s="32"/>
      <c r="MPU187" s="32"/>
      <c r="MPV187" s="32"/>
      <c r="MPW187" s="32"/>
      <c r="MPX187" s="32"/>
      <c r="MPY187" s="32"/>
      <c r="MPZ187" s="32"/>
      <c r="MQA187" s="32"/>
      <c r="MQB187" s="32"/>
      <c r="MQC187" s="32"/>
      <c r="MQD187" s="32"/>
      <c r="MQE187" s="32"/>
      <c r="MQF187" s="32"/>
      <c r="MQG187" s="32"/>
      <c r="MQH187" s="32"/>
      <c r="MQI187" s="32"/>
      <c r="MQJ187" s="32"/>
      <c r="MQK187" s="32"/>
      <c r="MQL187" s="32"/>
      <c r="MQM187" s="32"/>
      <c r="MQN187" s="32"/>
      <c r="MQO187" s="32"/>
      <c r="MQP187" s="32"/>
      <c r="MQQ187" s="32"/>
      <c r="MQR187" s="32"/>
      <c r="MQS187" s="32"/>
      <c r="MQT187" s="32"/>
      <c r="MQU187" s="32"/>
      <c r="MQV187" s="32"/>
      <c r="MQW187" s="32"/>
      <c r="MQX187" s="32"/>
      <c r="MQY187" s="32"/>
      <c r="MQZ187" s="32"/>
      <c r="MRA187" s="32"/>
      <c r="MRB187" s="32"/>
      <c r="MRC187" s="32"/>
      <c r="MRD187" s="32"/>
      <c r="MRE187" s="32"/>
      <c r="MRF187" s="32"/>
      <c r="MRG187" s="32"/>
      <c r="MRH187" s="32"/>
      <c r="MRI187" s="32"/>
      <c r="MRJ187" s="32"/>
      <c r="MRK187" s="32"/>
      <c r="MRL187" s="32"/>
      <c r="MRM187" s="32"/>
      <c r="MRN187" s="32"/>
      <c r="MRO187" s="32"/>
      <c r="MRP187" s="32"/>
      <c r="MRQ187" s="32"/>
      <c r="MRR187" s="32"/>
      <c r="MRS187" s="32"/>
      <c r="MRT187" s="32"/>
      <c r="MRU187" s="32"/>
      <c r="MRV187" s="32"/>
      <c r="MRW187" s="32"/>
      <c r="MRX187" s="32"/>
      <c r="MRY187" s="32"/>
      <c r="MRZ187" s="32"/>
      <c r="MSA187" s="32"/>
      <c r="MSB187" s="32"/>
      <c r="MSC187" s="32"/>
      <c r="MSD187" s="32"/>
      <c r="MSE187" s="32"/>
      <c r="MSF187" s="32"/>
      <c r="MSG187" s="32"/>
      <c r="MSH187" s="32"/>
      <c r="MSI187" s="32"/>
      <c r="MSJ187" s="32"/>
      <c r="MSK187" s="32"/>
      <c r="MSL187" s="32"/>
      <c r="MSM187" s="32"/>
      <c r="MSN187" s="32"/>
      <c r="MSO187" s="32"/>
      <c r="MSP187" s="32"/>
      <c r="MSQ187" s="32"/>
      <c r="MSR187" s="32"/>
      <c r="MSS187" s="32"/>
      <c r="MST187" s="32"/>
      <c r="MSU187" s="32"/>
      <c r="MSV187" s="32"/>
      <c r="MSW187" s="32"/>
      <c r="MSX187" s="32"/>
      <c r="MSY187" s="32"/>
      <c r="MSZ187" s="32"/>
      <c r="MTA187" s="32"/>
      <c r="MTB187" s="32"/>
      <c r="MTC187" s="32"/>
      <c r="MTD187" s="32"/>
      <c r="MTE187" s="32"/>
      <c r="MTF187" s="32"/>
      <c r="MTG187" s="32"/>
      <c r="MTH187" s="32"/>
      <c r="MTI187" s="32"/>
      <c r="MTJ187" s="32"/>
      <c r="MTK187" s="32"/>
      <c r="MTL187" s="32"/>
      <c r="MTM187" s="32"/>
      <c r="MTN187" s="32"/>
      <c r="MTO187" s="32"/>
      <c r="MTP187" s="32"/>
      <c r="MTQ187" s="32"/>
      <c r="MTR187" s="32"/>
      <c r="MTS187" s="32"/>
      <c r="MTT187" s="32"/>
      <c r="MTU187" s="32"/>
      <c r="MTV187" s="32"/>
      <c r="MTW187" s="32"/>
      <c r="MTX187" s="32"/>
      <c r="MTY187" s="32"/>
      <c r="MTZ187" s="32"/>
      <c r="MUA187" s="32"/>
      <c r="MUB187" s="32"/>
      <c r="MUC187" s="32"/>
      <c r="MUD187" s="32"/>
      <c r="MUE187" s="32"/>
      <c r="MUF187" s="32"/>
      <c r="MUG187" s="32"/>
      <c r="MUH187" s="32"/>
      <c r="MUI187" s="32"/>
      <c r="MUJ187" s="32"/>
      <c r="MUK187" s="32"/>
      <c r="MUL187" s="32"/>
      <c r="MUM187" s="32"/>
      <c r="MUN187" s="32"/>
      <c r="MUO187" s="32"/>
      <c r="MUP187" s="32"/>
      <c r="MUQ187" s="32"/>
      <c r="MUR187" s="32"/>
      <c r="MUS187" s="32"/>
      <c r="MUT187" s="32"/>
      <c r="MUU187" s="32"/>
      <c r="MUV187" s="32"/>
      <c r="MUW187" s="32"/>
      <c r="MUX187" s="32"/>
      <c r="MUY187" s="32"/>
      <c r="MUZ187" s="32"/>
      <c r="MVA187" s="32"/>
      <c r="MVB187" s="32"/>
      <c r="MVC187" s="32"/>
      <c r="MVD187" s="32"/>
      <c r="MVE187" s="32"/>
      <c r="MVF187" s="32"/>
      <c r="MVG187" s="32"/>
      <c r="MVH187" s="32"/>
      <c r="MVI187" s="32"/>
      <c r="MVJ187" s="32"/>
      <c r="MVK187" s="32"/>
      <c r="MVL187" s="32"/>
      <c r="MVM187" s="32"/>
      <c r="MVN187" s="32"/>
      <c r="MVO187" s="32"/>
      <c r="MVP187" s="32"/>
      <c r="MVQ187" s="32"/>
      <c r="MVR187" s="32"/>
      <c r="MVS187" s="32"/>
      <c r="MVT187" s="32"/>
      <c r="MVU187" s="32"/>
      <c r="MVV187" s="32"/>
      <c r="MVW187" s="32"/>
      <c r="MVX187" s="32"/>
      <c r="MVY187" s="32"/>
      <c r="MVZ187" s="32"/>
      <c r="MWA187" s="32"/>
      <c r="MWB187" s="32"/>
      <c r="MWC187" s="32"/>
      <c r="MWD187" s="32"/>
      <c r="MWE187" s="32"/>
      <c r="MWF187" s="32"/>
      <c r="MWG187" s="32"/>
      <c r="MWH187" s="32"/>
      <c r="MWI187" s="32"/>
      <c r="MWJ187" s="32"/>
      <c r="MWK187" s="32"/>
      <c r="MWL187" s="32"/>
      <c r="MWM187" s="32"/>
      <c r="MWN187" s="32"/>
      <c r="MWO187" s="32"/>
      <c r="MWP187" s="32"/>
      <c r="MWQ187" s="32"/>
      <c r="MWR187" s="32"/>
      <c r="MWS187" s="32"/>
      <c r="MWT187" s="32"/>
      <c r="MWU187" s="32"/>
      <c r="MWV187" s="32"/>
      <c r="MWW187" s="32"/>
      <c r="MWX187" s="32"/>
      <c r="MWY187" s="32"/>
      <c r="MWZ187" s="32"/>
      <c r="MXA187" s="32"/>
      <c r="MXB187" s="32"/>
      <c r="MXC187" s="32"/>
      <c r="MXD187" s="32"/>
      <c r="MXE187" s="32"/>
      <c r="MXF187" s="32"/>
      <c r="MXG187" s="32"/>
      <c r="MXH187" s="32"/>
      <c r="MXI187" s="32"/>
      <c r="MXJ187" s="32"/>
      <c r="MXK187" s="32"/>
      <c r="MXL187" s="32"/>
      <c r="MXM187" s="32"/>
      <c r="MXN187" s="32"/>
      <c r="MXO187" s="32"/>
      <c r="MXP187" s="32"/>
      <c r="MXQ187" s="32"/>
      <c r="MXR187" s="32"/>
      <c r="MXS187" s="32"/>
      <c r="MXT187" s="32"/>
      <c r="MXU187" s="32"/>
      <c r="MXV187" s="32"/>
      <c r="MXW187" s="32"/>
      <c r="MXX187" s="32"/>
      <c r="MXY187" s="32"/>
      <c r="MXZ187" s="32"/>
      <c r="MYA187" s="32"/>
      <c r="MYB187" s="32"/>
      <c r="MYC187" s="32"/>
      <c r="MYD187" s="32"/>
      <c r="MYE187" s="32"/>
      <c r="MYF187" s="32"/>
      <c r="MYG187" s="32"/>
      <c r="MYH187" s="32"/>
      <c r="MYI187" s="32"/>
      <c r="MYJ187" s="32"/>
      <c r="MYK187" s="32"/>
      <c r="MYL187" s="32"/>
      <c r="MYM187" s="32"/>
      <c r="MYN187" s="32"/>
      <c r="MYO187" s="32"/>
      <c r="MYP187" s="32"/>
      <c r="MYQ187" s="32"/>
      <c r="MYR187" s="32"/>
      <c r="MYS187" s="32"/>
      <c r="MYT187" s="32"/>
      <c r="MYU187" s="32"/>
      <c r="MYV187" s="32"/>
      <c r="MYW187" s="32"/>
      <c r="MYX187" s="32"/>
      <c r="MYY187" s="32"/>
      <c r="MYZ187" s="32"/>
      <c r="MZA187" s="32"/>
      <c r="MZB187" s="32"/>
      <c r="MZC187" s="32"/>
      <c r="MZD187" s="32"/>
      <c r="MZE187" s="32"/>
      <c r="MZF187" s="32"/>
      <c r="MZG187" s="32"/>
      <c r="MZH187" s="32"/>
      <c r="MZI187" s="32"/>
      <c r="MZJ187" s="32"/>
      <c r="MZK187" s="32"/>
      <c r="MZL187" s="32"/>
      <c r="MZM187" s="32"/>
      <c r="MZN187" s="32"/>
      <c r="MZO187" s="32"/>
      <c r="MZP187" s="32"/>
      <c r="MZQ187" s="32"/>
      <c r="MZR187" s="32"/>
      <c r="MZS187" s="32"/>
      <c r="MZT187" s="32"/>
      <c r="MZU187" s="32"/>
      <c r="MZV187" s="32"/>
      <c r="MZW187" s="32"/>
      <c r="MZX187" s="32"/>
      <c r="MZY187" s="32"/>
      <c r="MZZ187" s="32"/>
      <c r="NAA187" s="32"/>
      <c r="NAB187" s="32"/>
      <c r="NAC187" s="32"/>
      <c r="NAD187" s="32"/>
      <c r="NAE187" s="32"/>
      <c r="NAF187" s="32"/>
      <c r="NAG187" s="32"/>
      <c r="NAH187" s="32"/>
      <c r="NAI187" s="32"/>
      <c r="NAJ187" s="32"/>
      <c r="NAK187" s="32"/>
      <c r="NAL187" s="32"/>
      <c r="NAM187" s="32"/>
      <c r="NAN187" s="32"/>
      <c r="NAO187" s="32"/>
      <c r="NAP187" s="32"/>
      <c r="NAQ187" s="32"/>
      <c r="NAR187" s="32"/>
      <c r="NAS187" s="32"/>
      <c r="NAT187" s="32"/>
      <c r="NAU187" s="32"/>
      <c r="NAV187" s="32"/>
      <c r="NAW187" s="32"/>
      <c r="NAX187" s="32"/>
      <c r="NAY187" s="32"/>
      <c r="NAZ187" s="32"/>
      <c r="NBA187" s="32"/>
      <c r="NBB187" s="32"/>
      <c r="NBC187" s="32"/>
      <c r="NBD187" s="32"/>
      <c r="NBE187" s="32"/>
      <c r="NBF187" s="32"/>
      <c r="NBG187" s="32"/>
      <c r="NBH187" s="32"/>
      <c r="NBI187" s="32"/>
      <c r="NBJ187" s="32"/>
      <c r="NBK187" s="32"/>
      <c r="NBL187" s="32"/>
      <c r="NBM187" s="32"/>
      <c r="NBN187" s="32"/>
      <c r="NBO187" s="32"/>
      <c r="NBP187" s="32"/>
      <c r="NBQ187" s="32"/>
      <c r="NBR187" s="32"/>
      <c r="NBS187" s="32"/>
      <c r="NBT187" s="32"/>
      <c r="NBU187" s="32"/>
      <c r="NBV187" s="32"/>
      <c r="NBW187" s="32"/>
      <c r="NBX187" s="32"/>
      <c r="NBY187" s="32"/>
      <c r="NBZ187" s="32"/>
      <c r="NCA187" s="32"/>
      <c r="NCB187" s="32"/>
      <c r="NCC187" s="32"/>
      <c r="NCD187" s="32"/>
      <c r="NCE187" s="32"/>
      <c r="NCF187" s="32"/>
      <c r="NCG187" s="32"/>
      <c r="NCH187" s="32"/>
      <c r="NCI187" s="32"/>
      <c r="NCJ187" s="32"/>
      <c r="NCK187" s="32"/>
      <c r="NCL187" s="32"/>
      <c r="NCM187" s="32"/>
      <c r="NCN187" s="32"/>
      <c r="NCO187" s="32"/>
      <c r="NCP187" s="32"/>
      <c r="NCQ187" s="32"/>
      <c r="NCR187" s="32"/>
      <c r="NCS187" s="32"/>
      <c r="NCT187" s="32"/>
      <c r="NCU187" s="32"/>
      <c r="NCV187" s="32"/>
      <c r="NCW187" s="32"/>
      <c r="NCX187" s="32"/>
      <c r="NCY187" s="32"/>
      <c r="NCZ187" s="32"/>
      <c r="NDA187" s="32"/>
      <c r="NDB187" s="32"/>
      <c r="NDC187" s="32"/>
      <c r="NDD187" s="32"/>
      <c r="NDE187" s="32"/>
      <c r="NDF187" s="32"/>
      <c r="NDG187" s="32"/>
      <c r="NDH187" s="32"/>
      <c r="NDI187" s="32"/>
      <c r="NDJ187" s="32"/>
      <c r="NDK187" s="32"/>
      <c r="NDL187" s="32"/>
      <c r="NDM187" s="32"/>
      <c r="NDN187" s="32"/>
      <c r="NDO187" s="32"/>
      <c r="NDP187" s="32"/>
      <c r="NDQ187" s="32"/>
      <c r="NDR187" s="32"/>
      <c r="NDS187" s="32"/>
      <c r="NDT187" s="32"/>
      <c r="NDU187" s="32"/>
      <c r="NDV187" s="32"/>
      <c r="NDW187" s="32"/>
      <c r="NDX187" s="32"/>
      <c r="NDY187" s="32"/>
      <c r="NDZ187" s="32"/>
      <c r="NEA187" s="32"/>
      <c r="NEB187" s="32"/>
      <c r="NEC187" s="32"/>
      <c r="NED187" s="32"/>
      <c r="NEE187" s="32"/>
      <c r="NEF187" s="32"/>
      <c r="NEG187" s="32"/>
      <c r="NEH187" s="32"/>
      <c r="NEI187" s="32"/>
      <c r="NEJ187" s="32"/>
      <c r="NEK187" s="32"/>
      <c r="NEL187" s="32"/>
      <c r="NEM187" s="32"/>
      <c r="NEN187" s="32"/>
      <c r="NEO187" s="32"/>
      <c r="NEP187" s="32"/>
      <c r="NEQ187" s="32"/>
      <c r="NER187" s="32"/>
      <c r="NES187" s="32"/>
      <c r="NET187" s="32"/>
      <c r="NEU187" s="32"/>
      <c r="NEV187" s="32"/>
      <c r="NEW187" s="32"/>
      <c r="NEX187" s="32"/>
      <c r="NEY187" s="32"/>
      <c r="NEZ187" s="32"/>
      <c r="NFA187" s="32"/>
      <c r="NFB187" s="32"/>
      <c r="NFC187" s="32"/>
      <c r="NFD187" s="32"/>
      <c r="NFE187" s="32"/>
      <c r="NFF187" s="32"/>
      <c r="NFG187" s="32"/>
      <c r="NFH187" s="32"/>
      <c r="NFI187" s="32"/>
      <c r="NFJ187" s="32"/>
      <c r="NFK187" s="32"/>
      <c r="NFL187" s="32"/>
      <c r="NFM187" s="32"/>
      <c r="NFN187" s="32"/>
      <c r="NFO187" s="32"/>
      <c r="NFP187" s="32"/>
      <c r="NFQ187" s="32"/>
      <c r="NFR187" s="32"/>
      <c r="NFS187" s="32"/>
      <c r="NFT187" s="32"/>
      <c r="NFU187" s="32"/>
      <c r="NFV187" s="32"/>
      <c r="NFW187" s="32"/>
      <c r="NFX187" s="32"/>
      <c r="NFY187" s="32"/>
      <c r="NFZ187" s="32"/>
      <c r="NGA187" s="32"/>
      <c r="NGB187" s="32"/>
      <c r="NGC187" s="32"/>
      <c r="NGD187" s="32"/>
      <c r="NGE187" s="32"/>
      <c r="NGF187" s="32"/>
      <c r="NGG187" s="32"/>
      <c r="NGH187" s="32"/>
      <c r="NGI187" s="32"/>
      <c r="NGJ187" s="32"/>
      <c r="NGK187" s="32"/>
      <c r="NGL187" s="32"/>
      <c r="NGM187" s="32"/>
      <c r="NGN187" s="32"/>
      <c r="NGO187" s="32"/>
      <c r="NGP187" s="32"/>
      <c r="NGQ187" s="32"/>
      <c r="NGR187" s="32"/>
      <c r="NGS187" s="32"/>
      <c r="NGT187" s="32"/>
      <c r="NGU187" s="32"/>
      <c r="NGV187" s="32"/>
      <c r="NGW187" s="32"/>
      <c r="NGX187" s="32"/>
      <c r="NGY187" s="32"/>
      <c r="NGZ187" s="32"/>
      <c r="NHA187" s="32"/>
      <c r="NHB187" s="32"/>
      <c r="NHC187" s="32"/>
      <c r="NHD187" s="32"/>
      <c r="NHE187" s="32"/>
      <c r="NHF187" s="32"/>
      <c r="NHG187" s="32"/>
      <c r="NHH187" s="32"/>
      <c r="NHI187" s="32"/>
      <c r="NHJ187" s="32"/>
      <c r="NHK187" s="32"/>
      <c r="NHL187" s="32"/>
      <c r="NHM187" s="32"/>
      <c r="NHN187" s="32"/>
      <c r="NHO187" s="32"/>
      <c r="NHP187" s="32"/>
      <c r="NHQ187" s="32"/>
      <c r="NHR187" s="32"/>
      <c r="NHS187" s="32"/>
      <c r="NHT187" s="32"/>
      <c r="NHU187" s="32"/>
      <c r="NHV187" s="32"/>
      <c r="NHW187" s="32"/>
      <c r="NHX187" s="32"/>
      <c r="NHY187" s="32"/>
      <c r="NHZ187" s="32"/>
      <c r="NIA187" s="32"/>
      <c r="NIB187" s="32"/>
      <c r="NIC187" s="32"/>
      <c r="NID187" s="32"/>
      <c r="NIE187" s="32"/>
      <c r="NIF187" s="32"/>
      <c r="NIG187" s="32"/>
      <c r="NIH187" s="32"/>
      <c r="NII187" s="32"/>
      <c r="NIJ187" s="32"/>
      <c r="NIK187" s="32"/>
      <c r="NIL187" s="32"/>
      <c r="NIM187" s="32"/>
      <c r="NIN187" s="32"/>
      <c r="NIO187" s="32"/>
      <c r="NIP187" s="32"/>
      <c r="NIQ187" s="32"/>
      <c r="NIR187" s="32"/>
      <c r="NIS187" s="32"/>
      <c r="NIT187" s="32"/>
      <c r="NIU187" s="32"/>
      <c r="NIV187" s="32"/>
      <c r="NIW187" s="32"/>
      <c r="NIX187" s="32"/>
      <c r="NIY187" s="32"/>
      <c r="NIZ187" s="32"/>
      <c r="NJA187" s="32"/>
      <c r="NJB187" s="32"/>
      <c r="NJC187" s="32"/>
      <c r="NJD187" s="32"/>
      <c r="NJE187" s="32"/>
      <c r="NJF187" s="32"/>
      <c r="NJG187" s="32"/>
      <c r="NJH187" s="32"/>
      <c r="NJI187" s="32"/>
      <c r="NJJ187" s="32"/>
      <c r="NJK187" s="32"/>
      <c r="NJL187" s="32"/>
      <c r="NJM187" s="32"/>
      <c r="NJN187" s="32"/>
      <c r="NJO187" s="32"/>
      <c r="NJP187" s="32"/>
      <c r="NJQ187" s="32"/>
      <c r="NJR187" s="32"/>
      <c r="NJS187" s="32"/>
      <c r="NJT187" s="32"/>
      <c r="NJU187" s="32"/>
      <c r="NJV187" s="32"/>
      <c r="NJW187" s="32"/>
      <c r="NJX187" s="32"/>
      <c r="NJY187" s="32"/>
      <c r="NJZ187" s="32"/>
      <c r="NKA187" s="32"/>
      <c r="NKB187" s="32"/>
      <c r="NKC187" s="32"/>
      <c r="NKD187" s="32"/>
      <c r="NKE187" s="32"/>
      <c r="NKF187" s="32"/>
      <c r="NKG187" s="32"/>
      <c r="NKH187" s="32"/>
      <c r="NKI187" s="32"/>
      <c r="NKJ187" s="32"/>
      <c r="NKK187" s="32"/>
      <c r="NKL187" s="32"/>
      <c r="NKM187" s="32"/>
      <c r="NKN187" s="32"/>
      <c r="NKO187" s="32"/>
      <c r="NKP187" s="32"/>
      <c r="NKQ187" s="32"/>
      <c r="NKR187" s="32"/>
      <c r="NKS187" s="32"/>
      <c r="NKT187" s="32"/>
      <c r="NKU187" s="32"/>
      <c r="NKV187" s="32"/>
      <c r="NKW187" s="32"/>
      <c r="NKX187" s="32"/>
      <c r="NKY187" s="32"/>
      <c r="NKZ187" s="32"/>
      <c r="NLA187" s="32"/>
      <c r="NLB187" s="32"/>
      <c r="NLC187" s="32"/>
      <c r="NLD187" s="32"/>
      <c r="NLE187" s="32"/>
      <c r="NLF187" s="32"/>
      <c r="NLG187" s="32"/>
      <c r="NLH187" s="32"/>
      <c r="NLI187" s="32"/>
      <c r="NLJ187" s="32"/>
      <c r="NLK187" s="32"/>
      <c r="NLL187" s="32"/>
      <c r="NLM187" s="32"/>
      <c r="NLN187" s="32"/>
      <c r="NLO187" s="32"/>
      <c r="NLP187" s="32"/>
      <c r="NLQ187" s="32"/>
      <c r="NLR187" s="32"/>
      <c r="NLS187" s="32"/>
      <c r="NLT187" s="32"/>
      <c r="NLU187" s="32"/>
      <c r="NLV187" s="32"/>
      <c r="NLW187" s="32"/>
      <c r="NLX187" s="32"/>
      <c r="NLY187" s="32"/>
      <c r="NLZ187" s="32"/>
      <c r="NMA187" s="32"/>
      <c r="NMB187" s="32"/>
      <c r="NMC187" s="32"/>
      <c r="NMD187" s="32"/>
      <c r="NME187" s="32"/>
      <c r="NMF187" s="32"/>
      <c r="NMG187" s="32"/>
      <c r="NMH187" s="32"/>
      <c r="NMI187" s="32"/>
      <c r="NMJ187" s="32"/>
      <c r="NMK187" s="32"/>
      <c r="NML187" s="32"/>
      <c r="NMM187" s="32"/>
      <c r="NMN187" s="32"/>
      <c r="NMO187" s="32"/>
      <c r="NMP187" s="32"/>
      <c r="NMQ187" s="32"/>
      <c r="NMR187" s="32"/>
      <c r="NMS187" s="32"/>
      <c r="NMT187" s="32"/>
      <c r="NMU187" s="32"/>
      <c r="NMV187" s="32"/>
      <c r="NMW187" s="32"/>
      <c r="NMX187" s="32"/>
      <c r="NMY187" s="32"/>
      <c r="NMZ187" s="32"/>
      <c r="NNA187" s="32"/>
      <c r="NNB187" s="32"/>
      <c r="NNC187" s="32"/>
      <c r="NND187" s="32"/>
      <c r="NNE187" s="32"/>
      <c r="NNF187" s="32"/>
      <c r="NNG187" s="32"/>
      <c r="NNH187" s="32"/>
      <c r="NNI187" s="32"/>
      <c r="NNJ187" s="32"/>
      <c r="NNK187" s="32"/>
      <c r="NNL187" s="32"/>
      <c r="NNM187" s="32"/>
      <c r="NNN187" s="32"/>
      <c r="NNO187" s="32"/>
      <c r="NNP187" s="32"/>
      <c r="NNQ187" s="32"/>
      <c r="NNR187" s="32"/>
      <c r="NNS187" s="32"/>
      <c r="NNT187" s="32"/>
      <c r="NNU187" s="32"/>
      <c r="NNV187" s="32"/>
      <c r="NNW187" s="32"/>
      <c r="NNX187" s="32"/>
      <c r="NNY187" s="32"/>
      <c r="NNZ187" s="32"/>
      <c r="NOA187" s="32"/>
      <c r="NOB187" s="32"/>
      <c r="NOC187" s="32"/>
      <c r="NOD187" s="32"/>
      <c r="NOE187" s="32"/>
      <c r="NOF187" s="32"/>
      <c r="NOG187" s="32"/>
      <c r="NOH187" s="32"/>
      <c r="NOI187" s="32"/>
      <c r="NOJ187" s="32"/>
      <c r="NOK187" s="32"/>
      <c r="NOL187" s="32"/>
      <c r="NOM187" s="32"/>
      <c r="NON187" s="32"/>
      <c r="NOO187" s="32"/>
      <c r="NOP187" s="32"/>
      <c r="NOQ187" s="32"/>
      <c r="NOR187" s="32"/>
      <c r="NOS187" s="32"/>
      <c r="NOT187" s="32"/>
      <c r="NOU187" s="32"/>
      <c r="NOV187" s="32"/>
      <c r="NOW187" s="32"/>
      <c r="NOX187" s="32"/>
      <c r="NOY187" s="32"/>
      <c r="NOZ187" s="32"/>
      <c r="NPA187" s="32"/>
      <c r="NPB187" s="32"/>
      <c r="NPC187" s="32"/>
      <c r="NPD187" s="32"/>
      <c r="NPE187" s="32"/>
      <c r="NPF187" s="32"/>
      <c r="NPG187" s="32"/>
      <c r="NPH187" s="32"/>
      <c r="NPI187" s="32"/>
      <c r="NPJ187" s="32"/>
      <c r="NPK187" s="32"/>
      <c r="NPL187" s="32"/>
      <c r="NPM187" s="32"/>
      <c r="NPN187" s="32"/>
      <c r="NPO187" s="32"/>
      <c r="NPP187" s="32"/>
      <c r="NPQ187" s="32"/>
      <c r="NPR187" s="32"/>
      <c r="NPS187" s="32"/>
      <c r="NPT187" s="32"/>
      <c r="NPU187" s="32"/>
      <c r="NPV187" s="32"/>
      <c r="NPW187" s="32"/>
      <c r="NPX187" s="32"/>
      <c r="NPY187" s="32"/>
      <c r="NPZ187" s="32"/>
      <c r="NQA187" s="32"/>
      <c r="NQB187" s="32"/>
      <c r="NQC187" s="32"/>
      <c r="NQD187" s="32"/>
      <c r="NQE187" s="32"/>
      <c r="NQF187" s="32"/>
      <c r="NQG187" s="32"/>
      <c r="NQH187" s="32"/>
      <c r="NQI187" s="32"/>
      <c r="NQJ187" s="32"/>
      <c r="NQK187" s="32"/>
      <c r="NQL187" s="32"/>
      <c r="NQM187" s="32"/>
      <c r="NQN187" s="32"/>
      <c r="NQO187" s="32"/>
      <c r="NQP187" s="32"/>
      <c r="NQQ187" s="32"/>
      <c r="NQR187" s="32"/>
      <c r="NQS187" s="32"/>
      <c r="NQT187" s="32"/>
      <c r="NQU187" s="32"/>
      <c r="NQV187" s="32"/>
      <c r="NQW187" s="32"/>
      <c r="NQX187" s="32"/>
      <c r="NQY187" s="32"/>
      <c r="NQZ187" s="32"/>
      <c r="NRA187" s="32"/>
      <c r="NRB187" s="32"/>
      <c r="NRC187" s="32"/>
      <c r="NRD187" s="32"/>
      <c r="NRE187" s="32"/>
      <c r="NRF187" s="32"/>
      <c r="NRG187" s="32"/>
      <c r="NRH187" s="32"/>
      <c r="NRI187" s="32"/>
      <c r="NRJ187" s="32"/>
      <c r="NRK187" s="32"/>
      <c r="NRL187" s="32"/>
      <c r="NRM187" s="32"/>
      <c r="NRN187" s="32"/>
      <c r="NRO187" s="32"/>
      <c r="NRP187" s="32"/>
      <c r="NRQ187" s="32"/>
      <c r="NRR187" s="32"/>
      <c r="NRS187" s="32"/>
      <c r="NRT187" s="32"/>
      <c r="NRU187" s="32"/>
      <c r="NRV187" s="32"/>
      <c r="NRW187" s="32"/>
      <c r="NRX187" s="32"/>
      <c r="NRY187" s="32"/>
      <c r="NRZ187" s="32"/>
      <c r="NSA187" s="32"/>
      <c r="NSB187" s="32"/>
      <c r="NSC187" s="32"/>
      <c r="NSD187" s="32"/>
      <c r="NSE187" s="32"/>
      <c r="NSF187" s="32"/>
      <c r="NSG187" s="32"/>
      <c r="NSH187" s="32"/>
      <c r="NSI187" s="32"/>
      <c r="NSJ187" s="32"/>
      <c r="NSK187" s="32"/>
      <c r="NSL187" s="32"/>
      <c r="NSM187" s="32"/>
      <c r="NSN187" s="32"/>
      <c r="NSO187" s="32"/>
      <c r="NSP187" s="32"/>
      <c r="NSQ187" s="32"/>
      <c r="NSR187" s="32"/>
      <c r="NSS187" s="32"/>
      <c r="NST187" s="32"/>
      <c r="NSU187" s="32"/>
      <c r="NSV187" s="32"/>
      <c r="NSW187" s="32"/>
      <c r="NSX187" s="32"/>
      <c r="NSY187" s="32"/>
      <c r="NSZ187" s="32"/>
      <c r="NTA187" s="32"/>
      <c r="NTB187" s="32"/>
      <c r="NTC187" s="32"/>
      <c r="NTD187" s="32"/>
      <c r="NTE187" s="32"/>
      <c r="NTF187" s="32"/>
      <c r="NTG187" s="32"/>
      <c r="NTH187" s="32"/>
      <c r="NTI187" s="32"/>
      <c r="NTJ187" s="32"/>
      <c r="NTK187" s="32"/>
      <c r="NTL187" s="32"/>
      <c r="NTM187" s="32"/>
      <c r="NTN187" s="32"/>
      <c r="NTO187" s="32"/>
      <c r="NTP187" s="32"/>
      <c r="NTQ187" s="32"/>
      <c r="NTR187" s="32"/>
      <c r="NTS187" s="32"/>
      <c r="NTT187" s="32"/>
      <c r="NTU187" s="32"/>
      <c r="NTV187" s="32"/>
      <c r="NTW187" s="32"/>
      <c r="NTX187" s="32"/>
      <c r="NTY187" s="32"/>
      <c r="NTZ187" s="32"/>
      <c r="NUA187" s="32"/>
      <c r="NUB187" s="32"/>
      <c r="NUC187" s="32"/>
      <c r="NUD187" s="32"/>
      <c r="NUE187" s="32"/>
      <c r="NUF187" s="32"/>
      <c r="NUG187" s="32"/>
      <c r="NUH187" s="32"/>
      <c r="NUI187" s="32"/>
      <c r="NUJ187" s="32"/>
      <c r="NUK187" s="32"/>
      <c r="NUL187" s="32"/>
      <c r="NUM187" s="32"/>
      <c r="NUN187" s="32"/>
      <c r="NUO187" s="32"/>
      <c r="NUP187" s="32"/>
      <c r="NUQ187" s="32"/>
      <c r="NUR187" s="32"/>
      <c r="NUS187" s="32"/>
      <c r="NUT187" s="32"/>
      <c r="NUU187" s="32"/>
      <c r="NUV187" s="32"/>
      <c r="NUW187" s="32"/>
      <c r="NUX187" s="32"/>
      <c r="NUY187" s="32"/>
      <c r="NUZ187" s="32"/>
      <c r="NVA187" s="32"/>
      <c r="NVB187" s="32"/>
      <c r="NVC187" s="32"/>
      <c r="NVD187" s="32"/>
      <c r="NVE187" s="32"/>
      <c r="NVF187" s="32"/>
      <c r="NVG187" s="32"/>
      <c r="NVH187" s="32"/>
      <c r="NVI187" s="32"/>
      <c r="NVJ187" s="32"/>
      <c r="NVK187" s="32"/>
      <c r="NVL187" s="32"/>
      <c r="NVM187" s="32"/>
      <c r="NVN187" s="32"/>
      <c r="NVO187" s="32"/>
      <c r="NVP187" s="32"/>
      <c r="NVQ187" s="32"/>
      <c r="NVR187" s="32"/>
      <c r="NVS187" s="32"/>
      <c r="NVT187" s="32"/>
      <c r="NVU187" s="32"/>
      <c r="NVV187" s="32"/>
      <c r="NVW187" s="32"/>
      <c r="NVX187" s="32"/>
      <c r="NVY187" s="32"/>
      <c r="NVZ187" s="32"/>
      <c r="NWA187" s="32"/>
      <c r="NWB187" s="32"/>
      <c r="NWC187" s="32"/>
      <c r="NWD187" s="32"/>
      <c r="NWE187" s="32"/>
      <c r="NWF187" s="32"/>
      <c r="NWG187" s="32"/>
      <c r="NWH187" s="32"/>
      <c r="NWI187" s="32"/>
      <c r="NWJ187" s="32"/>
      <c r="NWK187" s="32"/>
      <c r="NWL187" s="32"/>
      <c r="NWM187" s="32"/>
      <c r="NWN187" s="32"/>
      <c r="NWO187" s="32"/>
      <c r="NWP187" s="32"/>
      <c r="NWQ187" s="32"/>
      <c r="NWR187" s="32"/>
      <c r="NWS187" s="32"/>
      <c r="NWT187" s="32"/>
      <c r="NWU187" s="32"/>
      <c r="NWV187" s="32"/>
      <c r="NWW187" s="32"/>
      <c r="NWX187" s="32"/>
      <c r="NWY187" s="32"/>
      <c r="NWZ187" s="32"/>
      <c r="NXA187" s="32"/>
      <c r="NXB187" s="32"/>
      <c r="NXC187" s="32"/>
      <c r="NXD187" s="32"/>
      <c r="NXE187" s="32"/>
      <c r="NXF187" s="32"/>
      <c r="NXG187" s="32"/>
      <c r="NXH187" s="32"/>
      <c r="NXI187" s="32"/>
      <c r="NXJ187" s="32"/>
      <c r="NXK187" s="32"/>
      <c r="NXL187" s="32"/>
      <c r="NXM187" s="32"/>
      <c r="NXN187" s="32"/>
      <c r="NXO187" s="32"/>
      <c r="NXP187" s="32"/>
      <c r="NXQ187" s="32"/>
      <c r="NXR187" s="32"/>
      <c r="NXS187" s="32"/>
      <c r="NXT187" s="32"/>
      <c r="NXU187" s="32"/>
      <c r="NXV187" s="32"/>
      <c r="NXW187" s="32"/>
      <c r="NXX187" s="32"/>
      <c r="NXY187" s="32"/>
      <c r="NXZ187" s="32"/>
      <c r="NYA187" s="32"/>
      <c r="NYB187" s="32"/>
      <c r="NYC187" s="32"/>
      <c r="NYD187" s="32"/>
      <c r="NYE187" s="32"/>
      <c r="NYF187" s="32"/>
      <c r="NYG187" s="32"/>
      <c r="NYH187" s="32"/>
      <c r="NYI187" s="32"/>
      <c r="NYJ187" s="32"/>
      <c r="NYK187" s="32"/>
      <c r="NYL187" s="32"/>
      <c r="NYM187" s="32"/>
      <c r="NYN187" s="32"/>
      <c r="NYO187" s="32"/>
      <c r="NYP187" s="32"/>
      <c r="NYQ187" s="32"/>
      <c r="NYR187" s="32"/>
      <c r="NYS187" s="32"/>
      <c r="NYT187" s="32"/>
      <c r="NYU187" s="32"/>
      <c r="NYV187" s="32"/>
      <c r="NYW187" s="32"/>
      <c r="NYX187" s="32"/>
      <c r="NYY187" s="32"/>
      <c r="NYZ187" s="32"/>
      <c r="NZA187" s="32"/>
      <c r="NZB187" s="32"/>
      <c r="NZC187" s="32"/>
      <c r="NZD187" s="32"/>
      <c r="NZE187" s="32"/>
      <c r="NZF187" s="32"/>
      <c r="NZG187" s="32"/>
      <c r="NZH187" s="32"/>
      <c r="NZI187" s="32"/>
      <c r="NZJ187" s="32"/>
      <c r="NZK187" s="32"/>
      <c r="NZL187" s="32"/>
      <c r="NZM187" s="32"/>
      <c r="NZN187" s="32"/>
      <c r="NZO187" s="32"/>
      <c r="NZP187" s="32"/>
      <c r="NZQ187" s="32"/>
      <c r="NZR187" s="32"/>
      <c r="NZS187" s="32"/>
      <c r="NZT187" s="32"/>
      <c r="NZU187" s="32"/>
      <c r="NZV187" s="32"/>
      <c r="NZW187" s="32"/>
      <c r="NZX187" s="32"/>
      <c r="NZY187" s="32"/>
      <c r="NZZ187" s="32"/>
      <c r="OAA187" s="32"/>
      <c r="OAB187" s="32"/>
      <c r="OAC187" s="32"/>
      <c r="OAD187" s="32"/>
      <c r="OAE187" s="32"/>
      <c r="OAF187" s="32"/>
      <c r="OAG187" s="32"/>
      <c r="OAH187" s="32"/>
      <c r="OAI187" s="32"/>
      <c r="OAJ187" s="32"/>
      <c r="OAK187" s="32"/>
      <c r="OAL187" s="32"/>
      <c r="OAM187" s="32"/>
      <c r="OAN187" s="32"/>
      <c r="OAO187" s="32"/>
      <c r="OAP187" s="32"/>
      <c r="OAQ187" s="32"/>
      <c r="OAR187" s="32"/>
      <c r="OAS187" s="32"/>
      <c r="OAT187" s="32"/>
      <c r="OAU187" s="32"/>
      <c r="OAV187" s="32"/>
      <c r="OAW187" s="32"/>
      <c r="OAX187" s="32"/>
      <c r="OAY187" s="32"/>
      <c r="OAZ187" s="32"/>
      <c r="OBA187" s="32"/>
      <c r="OBB187" s="32"/>
      <c r="OBC187" s="32"/>
      <c r="OBD187" s="32"/>
      <c r="OBE187" s="32"/>
      <c r="OBF187" s="32"/>
      <c r="OBG187" s="32"/>
      <c r="OBH187" s="32"/>
      <c r="OBI187" s="32"/>
      <c r="OBJ187" s="32"/>
      <c r="OBK187" s="32"/>
      <c r="OBL187" s="32"/>
      <c r="OBM187" s="32"/>
      <c r="OBN187" s="32"/>
      <c r="OBO187" s="32"/>
      <c r="OBP187" s="32"/>
      <c r="OBQ187" s="32"/>
      <c r="OBR187" s="32"/>
      <c r="OBS187" s="32"/>
      <c r="OBT187" s="32"/>
      <c r="OBU187" s="32"/>
      <c r="OBV187" s="32"/>
      <c r="OBW187" s="32"/>
      <c r="OBX187" s="32"/>
      <c r="OBY187" s="32"/>
      <c r="OBZ187" s="32"/>
      <c r="OCA187" s="32"/>
      <c r="OCB187" s="32"/>
      <c r="OCC187" s="32"/>
      <c r="OCD187" s="32"/>
      <c r="OCE187" s="32"/>
      <c r="OCF187" s="32"/>
      <c r="OCG187" s="32"/>
      <c r="OCH187" s="32"/>
      <c r="OCI187" s="32"/>
      <c r="OCJ187" s="32"/>
      <c r="OCK187" s="32"/>
      <c r="OCL187" s="32"/>
      <c r="OCM187" s="32"/>
      <c r="OCN187" s="32"/>
      <c r="OCO187" s="32"/>
      <c r="OCP187" s="32"/>
      <c r="OCQ187" s="32"/>
      <c r="OCR187" s="32"/>
      <c r="OCS187" s="32"/>
      <c r="OCT187" s="32"/>
      <c r="OCU187" s="32"/>
      <c r="OCV187" s="32"/>
      <c r="OCW187" s="32"/>
      <c r="OCX187" s="32"/>
      <c r="OCY187" s="32"/>
      <c r="OCZ187" s="32"/>
      <c r="ODA187" s="32"/>
      <c r="ODB187" s="32"/>
      <c r="ODC187" s="32"/>
      <c r="ODD187" s="32"/>
      <c r="ODE187" s="32"/>
      <c r="ODF187" s="32"/>
      <c r="ODG187" s="32"/>
      <c r="ODH187" s="32"/>
      <c r="ODI187" s="32"/>
      <c r="ODJ187" s="32"/>
      <c r="ODK187" s="32"/>
      <c r="ODL187" s="32"/>
      <c r="ODM187" s="32"/>
      <c r="ODN187" s="32"/>
      <c r="ODO187" s="32"/>
      <c r="ODP187" s="32"/>
      <c r="ODQ187" s="32"/>
      <c r="ODR187" s="32"/>
      <c r="ODS187" s="32"/>
      <c r="ODT187" s="32"/>
      <c r="ODU187" s="32"/>
      <c r="ODV187" s="32"/>
      <c r="ODW187" s="32"/>
      <c r="ODX187" s="32"/>
      <c r="ODY187" s="32"/>
      <c r="ODZ187" s="32"/>
      <c r="OEA187" s="32"/>
      <c r="OEB187" s="32"/>
      <c r="OEC187" s="32"/>
      <c r="OED187" s="32"/>
      <c r="OEE187" s="32"/>
      <c r="OEF187" s="32"/>
      <c r="OEG187" s="32"/>
      <c r="OEH187" s="32"/>
      <c r="OEI187" s="32"/>
      <c r="OEJ187" s="32"/>
      <c r="OEK187" s="32"/>
      <c r="OEL187" s="32"/>
      <c r="OEM187" s="32"/>
      <c r="OEN187" s="32"/>
      <c r="OEO187" s="32"/>
      <c r="OEP187" s="32"/>
      <c r="OEQ187" s="32"/>
      <c r="OER187" s="32"/>
      <c r="OES187" s="32"/>
      <c r="OET187" s="32"/>
      <c r="OEU187" s="32"/>
      <c r="OEV187" s="32"/>
      <c r="OEW187" s="32"/>
      <c r="OEX187" s="32"/>
      <c r="OEY187" s="32"/>
      <c r="OEZ187" s="32"/>
      <c r="OFA187" s="32"/>
      <c r="OFB187" s="32"/>
      <c r="OFC187" s="32"/>
      <c r="OFD187" s="32"/>
      <c r="OFE187" s="32"/>
      <c r="OFF187" s="32"/>
      <c r="OFG187" s="32"/>
      <c r="OFH187" s="32"/>
      <c r="OFI187" s="32"/>
      <c r="OFJ187" s="32"/>
      <c r="OFK187" s="32"/>
      <c r="OFL187" s="32"/>
      <c r="OFM187" s="32"/>
      <c r="OFN187" s="32"/>
      <c r="OFO187" s="32"/>
      <c r="OFP187" s="32"/>
      <c r="OFQ187" s="32"/>
      <c r="OFR187" s="32"/>
      <c r="OFS187" s="32"/>
      <c r="OFT187" s="32"/>
      <c r="OFU187" s="32"/>
      <c r="OFV187" s="32"/>
      <c r="OFW187" s="32"/>
      <c r="OFX187" s="32"/>
      <c r="OFY187" s="32"/>
      <c r="OFZ187" s="32"/>
      <c r="OGA187" s="32"/>
      <c r="OGB187" s="32"/>
      <c r="OGC187" s="32"/>
      <c r="OGD187" s="32"/>
      <c r="OGE187" s="32"/>
      <c r="OGF187" s="32"/>
      <c r="OGG187" s="32"/>
      <c r="OGH187" s="32"/>
      <c r="OGI187" s="32"/>
      <c r="OGJ187" s="32"/>
      <c r="OGK187" s="32"/>
      <c r="OGL187" s="32"/>
      <c r="OGM187" s="32"/>
      <c r="OGN187" s="32"/>
      <c r="OGO187" s="32"/>
      <c r="OGP187" s="32"/>
      <c r="OGQ187" s="32"/>
      <c r="OGR187" s="32"/>
      <c r="OGS187" s="32"/>
      <c r="OGT187" s="32"/>
      <c r="OGU187" s="32"/>
      <c r="OGV187" s="32"/>
      <c r="OGW187" s="32"/>
      <c r="OGX187" s="32"/>
      <c r="OGY187" s="32"/>
      <c r="OGZ187" s="32"/>
      <c r="OHA187" s="32"/>
      <c r="OHB187" s="32"/>
      <c r="OHC187" s="32"/>
      <c r="OHD187" s="32"/>
      <c r="OHE187" s="32"/>
      <c r="OHF187" s="32"/>
      <c r="OHG187" s="32"/>
      <c r="OHH187" s="32"/>
      <c r="OHI187" s="32"/>
      <c r="OHJ187" s="32"/>
      <c r="OHK187" s="32"/>
      <c r="OHL187" s="32"/>
      <c r="OHM187" s="32"/>
      <c r="OHN187" s="32"/>
      <c r="OHO187" s="32"/>
      <c r="OHP187" s="32"/>
      <c r="OHQ187" s="32"/>
      <c r="OHR187" s="32"/>
      <c r="OHS187" s="32"/>
      <c r="OHT187" s="32"/>
      <c r="OHU187" s="32"/>
      <c r="OHV187" s="32"/>
      <c r="OHW187" s="32"/>
      <c r="OHX187" s="32"/>
      <c r="OHY187" s="32"/>
      <c r="OHZ187" s="32"/>
      <c r="OIA187" s="32"/>
      <c r="OIB187" s="32"/>
      <c r="OIC187" s="32"/>
      <c r="OID187" s="32"/>
      <c r="OIE187" s="32"/>
      <c r="OIF187" s="32"/>
      <c r="OIG187" s="32"/>
      <c r="OIH187" s="32"/>
      <c r="OII187" s="32"/>
      <c r="OIJ187" s="32"/>
      <c r="OIK187" s="32"/>
      <c r="OIL187" s="32"/>
      <c r="OIM187" s="32"/>
      <c r="OIN187" s="32"/>
      <c r="OIO187" s="32"/>
      <c r="OIP187" s="32"/>
      <c r="OIQ187" s="32"/>
      <c r="OIR187" s="32"/>
      <c r="OIS187" s="32"/>
      <c r="OIT187" s="32"/>
      <c r="OIU187" s="32"/>
      <c r="OIV187" s="32"/>
      <c r="OIW187" s="32"/>
      <c r="OIX187" s="32"/>
      <c r="OIY187" s="32"/>
      <c r="OIZ187" s="32"/>
      <c r="OJA187" s="32"/>
      <c r="OJB187" s="32"/>
      <c r="OJC187" s="32"/>
      <c r="OJD187" s="32"/>
      <c r="OJE187" s="32"/>
      <c r="OJF187" s="32"/>
      <c r="OJG187" s="32"/>
      <c r="OJH187" s="32"/>
      <c r="OJI187" s="32"/>
      <c r="OJJ187" s="32"/>
      <c r="OJK187" s="32"/>
      <c r="OJL187" s="32"/>
      <c r="OJM187" s="32"/>
      <c r="OJN187" s="32"/>
      <c r="OJO187" s="32"/>
      <c r="OJP187" s="32"/>
      <c r="OJQ187" s="32"/>
      <c r="OJR187" s="32"/>
      <c r="OJS187" s="32"/>
      <c r="OJT187" s="32"/>
      <c r="OJU187" s="32"/>
      <c r="OJV187" s="32"/>
      <c r="OJW187" s="32"/>
      <c r="OJX187" s="32"/>
      <c r="OJY187" s="32"/>
      <c r="OJZ187" s="32"/>
      <c r="OKA187" s="32"/>
      <c r="OKB187" s="32"/>
      <c r="OKC187" s="32"/>
      <c r="OKD187" s="32"/>
      <c r="OKE187" s="32"/>
      <c r="OKF187" s="32"/>
      <c r="OKG187" s="32"/>
      <c r="OKH187" s="32"/>
      <c r="OKI187" s="32"/>
      <c r="OKJ187" s="32"/>
      <c r="OKK187" s="32"/>
      <c r="OKL187" s="32"/>
      <c r="OKM187" s="32"/>
      <c r="OKN187" s="32"/>
      <c r="OKO187" s="32"/>
      <c r="OKP187" s="32"/>
      <c r="OKQ187" s="32"/>
      <c r="OKR187" s="32"/>
      <c r="OKS187" s="32"/>
      <c r="OKT187" s="32"/>
      <c r="OKU187" s="32"/>
      <c r="OKV187" s="32"/>
      <c r="OKW187" s="32"/>
      <c r="OKX187" s="32"/>
      <c r="OKY187" s="32"/>
      <c r="OKZ187" s="32"/>
      <c r="OLA187" s="32"/>
      <c r="OLB187" s="32"/>
      <c r="OLC187" s="32"/>
      <c r="OLD187" s="32"/>
      <c r="OLE187" s="32"/>
      <c r="OLF187" s="32"/>
      <c r="OLG187" s="32"/>
      <c r="OLH187" s="32"/>
      <c r="OLI187" s="32"/>
      <c r="OLJ187" s="32"/>
      <c r="OLK187" s="32"/>
      <c r="OLL187" s="32"/>
      <c r="OLM187" s="32"/>
      <c r="OLN187" s="32"/>
      <c r="OLO187" s="32"/>
      <c r="OLP187" s="32"/>
      <c r="OLQ187" s="32"/>
      <c r="OLR187" s="32"/>
      <c r="OLS187" s="32"/>
      <c r="OLT187" s="32"/>
      <c r="OLU187" s="32"/>
      <c r="OLV187" s="32"/>
      <c r="OLW187" s="32"/>
      <c r="OLX187" s="32"/>
      <c r="OLY187" s="32"/>
      <c r="OLZ187" s="32"/>
      <c r="OMA187" s="32"/>
      <c r="OMB187" s="32"/>
      <c r="OMC187" s="32"/>
      <c r="OMD187" s="32"/>
      <c r="OME187" s="32"/>
      <c r="OMF187" s="32"/>
      <c r="OMG187" s="32"/>
      <c r="OMH187" s="32"/>
      <c r="OMI187" s="32"/>
      <c r="OMJ187" s="32"/>
      <c r="OMK187" s="32"/>
      <c r="OML187" s="32"/>
      <c r="OMM187" s="32"/>
      <c r="OMN187" s="32"/>
      <c r="OMO187" s="32"/>
      <c r="OMP187" s="32"/>
      <c r="OMQ187" s="32"/>
      <c r="OMR187" s="32"/>
      <c r="OMS187" s="32"/>
      <c r="OMT187" s="32"/>
      <c r="OMU187" s="32"/>
      <c r="OMV187" s="32"/>
      <c r="OMW187" s="32"/>
      <c r="OMX187" s="32"/>
      <c r="OMY187" s="32"/>
      <c r="OMZ187" s="32"/>
      <c r="ONA187" s="32"/>
      <c r="ONB187" s="32"/>
      <c r="ONC187" s="32"/>
      <c r="OND187" s="32"/>
      <c r="ONE187" s="32"/>
      <c r="ONF187" s="32"/>
      <c r="ONG187" s="32"/>
      <c r="ONH187" s="32"/>
      <c r="ONI187" s="32"/>
      <c r="ONJ187" s="32"/>
      <c r="ONK187" s="32"/>
      <c r="ONL187" s="32"/>
      <c r="ONM187" s="32"/>
      <c r="ONN187" s="32"/>
      <c r="ONO187" s="32"/>
      <c r="ONP187" s="32"/>
      <c r="ONQ187" s="32"/>
      <c r="ONR187" s="32"/>
      <c r="ONS187" s="32"/>
      <c r="ONT187" s="32"/>
      <c r="ONU187" s="32"/>
      <c r="ONV187" s="32"/>
      <c r="ONW187" s="32"/>
      <c r="ONX187" s="32"/>
      <c r="ONY187" s="32"/>
      <c r="ONZ187" s="32"/>
      <c r="OOA187" s="32"/>
      <c r="OOB187" s="32"/>
      <c r="OOC187" s="32"/>
      <c r="OOD187" s="32"/>
      <c r="OOE187" s="32"/>
      <c r="OOF187" s="32"/>
      <c r="OOG187" s="32"/>
      <c r="OOH187" s="32"/>
      <c r="OOI187" s="32"/>
      <c r="OOJ187" s="32"/>
      <c r="OOK187" s="32"/>
      <c r="OOL187" s="32"/>
      <c r="OOM187" s="32"/>
      <c r="OON187" s="32"/>
      <c r="OOO187" s="32"/>
      <c r="OOP187" s="32"/>
      <c r="OOQ187" s="32"/>
      <c r="OOR187" s="32"/>
      <c r="OOS187" s="32"/>
      <c r="OOT187" s="32"/>
      <c r="OOU187" s="32"/>
      <c r="OOV187" s="32"/>
      <c r="OOW187" s="32"/>
      <c r="OOX187" s="32"/>
      <c r="OOY187" s="32"/>
      <c r="OOZ187" s="32"/>
      <c r="OPA187" s="32"/>
      <c r="OPB187" s="32"/>
      <c r="OPC187" s="32"/>
      <c r="OPD187" s="32"/>
      <c r="OPE187" s="32"/>
      <c r="OPF187" s="32"/>
      <c r="OPG187" s="32"/>
      <c r="OPH187" s="32"/>
      <c r="OPI187" s="32"/>
      <c r="OPJ187" s="32"/>
      <c r="OPK187" s="32"/>
      <c r="OPL187" s="32"/>
      <c r="OPM187" s="32"/>
      <c r="OPN187" s="32"/>
      <c r="OPO187" s="32"/>
      <c r="OPP187" s="32"/>
      <c r="OPQ187" s="32"/>
      <c r="OPR187" s="32"/>
      <c r="OPS187" s="32"/>
      <c r="OPT187" s="32"/>
      <c r="OPU187" s="32"/>
      <c r="OPV187" s="32"/>
      <c r="OPW187" s="32"/>
      <c r="OPX187" s="32"/>
      <c r="OPY187" s="32"/>
      <c r="OPZ187" s="32"/>
      <c r="OQA187" s="32"/>
      <c r="OQB187" s="32"/>
      <c r="OQC187" s="32"/>
      <c r="OQD187" s="32"/>
      <c r="OQE187" s="32"/>
      <c r="OQF187" s="32"/>
      <c r="OQG187" s="32"/>
      <c r="OQH187" s="32"/>
      <c r="OQI187" s="32"/>
      <c r="OQJ187" s="32"/>
      <c r="OQK187" s="32"/>
      <c r="OQL187" s="32"/>
      <c r="OQM187" s="32"/>
      <c r="OQN187" s="32"/>
      <c r="OQO187" s="32"/>
      <c r="OQP187" s="32"/>
      <c r="OQQ187" s="32"/>
      <c r="OQR187" s="32"/>
      <c r="OQS187" s="32"/>
      <c r="OQT187" s="32"/>
      <c r="OQU187" s="32"/>
      <c r="OQV187" s="32"/>
      <c r="OQW187" s="32"/>
      <c r="OQX187" s="32"/>
      <c r="OQY187" s="32"/>
      <c r="OQZ187" s="32"/>
      <c r="ORA187" s="32"/>
      <c r="ORB187" s="32"/>
      <c r="ORC187" s="32"/>
      <c r="ORD187" s="32"/>
      <c r="ORE187" s="32"/>
      <c r="ORF187" s="32"/>
      <c r="ORG187" s="32"/>
      <c r="ORH187" s="32"/>
      <c r="ORI187" s="32"/>
      <c r="ORJ187" s="32"/>
      <c r="ORK187" s="32"/>
      <c r="ORL187" s="32"/>
      <c r="ORM187" s="32"/>
      <c r="ORN187" s="32"/>
      <c r="ORO187" s="32"/>
      <c r="ORP187" s="32"/>
      <c r="ORQ187" s="32"/>
      <c r="ORR187" s="32"/>
      <c r="ORS187" s="32"/>
      <c r="ORT187" s="32"/>
      <c r="ORU187" s="32"/>
      <c r="ORV187" s="32"/>
      <c r="ORW187" s="32"/>
      <c r="ORX187" s="32"/>
      <c r="ORY187" s="32"/>
      <c r="ORZ187" s="32"/>
      <c r="OSA187" s="32"/>
      <c r="OSB187" s="32"/>
      <c r="OSC187" s="32"/>
      <c r="OSD187" s="32"/>
      <c r="OSE187" s="32"/>
      <c r="OSF187" s="32"/>
      <c r="OSG187" s="32"/>
      <c r="OSH187" s="32"/>
      <c r="OSI187" s="32"/>
      <c r="OSJ187" s="32"/>
      <c r="OSK187" s="32"/>
      <c r="OSL187" s="32"/>
      <c r="OSM187" s="32"/>
      <c r="OSN187" s="32"/>
      <c r="OSO187" s="32"/>
      <c r="OSP187" s="32"/>
      <c r="OSQ187" s="32"/>
      <c r="OSR187" s="32"/>
      <c r="OSS187" s="32"/>
      <c r="OST187" s="32"/>
      <c r="OSU187" s="32"/>
      <c r="OSV187" s="32"/>
      <c r="OSW187" s="32"/>
      <c r="OSX187" s="32"/>
      <c r="OSY187" s="32"/>
      <c r="OSZ187" s="32"/>
      <c r="OTA187" s="32"/>
      <c r="OTB187" s="32"/>
      <c r="OTC187" s="32"/>
      <c r="OTD187" s="32"/>
      <c r="OTE187" s="32"/>
      <c r="OTF187" s="32"/>
      <c r="OTG187" s="32"/>
      <c r="OTH187" s="32"/>
      <c r="OTI187" s="32"/>
      <c r="OTJ187" s="32"/>
      <c r="OTK187" s="32"/>
      <c r="OTL187" s="32"/>
      <c r="OTM187" s="32"/>
      <c r="OTN187" s="32"/>
      <c r="OTO187" s="32"/>
      <c r="OTP187" s="32"/>
      <c r="OTQ187" s="32"/>
      <c r="OTR187" s="32"/>
      <c r="OTS187" s="32"/>
      <c r="OTT187" s="32"/>
      <c r="OTU187" s="32"/>
      <c r="OTV187" s="32"/>
      <c r="OTW187" s="32"/>
      <c r="OTX187" s="32"/>
      <c r="OTY187" s="32"/>
      <c r="OTZ187" s="32"/>
      <c r="OUA187" s="32"/>
      <c r="OUB187" s="32"/>
      <c r="OUC187" s="32"/>
      <c r="OUD187" s="32"/>
      <c r="OUE187" s="32"/>
      <c r="OUF187" s="32"/>
      <c r="OUG187" s="32"/>
      <c r="OUH187" s="32"/>
      <c r="OUI187" s="32"/>
      <c r="OUJ187" s="32"/>
      <c r="OUK187" s="32"/>
      <c r="OUL187" s="32"/>
      <c r="OUM187" s="32"/>
      <c r="OUN187" s="32"/>
      <c r="OUO187" s="32"/>
      <c r="OUP187" s="32"/>
      <c r="OUQ187" s="32"/>
      <c r="OUR187" s="32"/>
      <c r="OUS187" s="32"/>
      <c r="OUT187" s="32"/>
      <c r="OUU187" s="32"/>
      <c r="OUV187" s="32"/>
      <c r="OUW187" s="32"/>
      <c r="OUX187" s="32"/>
      <c r="OUY187" s="32"/>
      <c r="OUZ187" s="32"/>
      <c r="OVA187" s="32"/>
      <c r="OVB187" s="32"/>
      <c r="OVC187" s="32"/>
      <c r="OVD187" s="32"/>
      <c r="OVE187" s="32"/>
      <c r="OVF187" s="32"/>
      <c r="OVG187" s="32"/>
      <c r="OVH187" s="32"/>
      <c r="OVI187" s="32"/>
      <c r="OVJ187" s="32"/>
      <c r="OVK187" s="32"/>
      <c r="OVL187" s="32"/>
      <c r="OVM187" s="32"/>
      <c r="OVN187" s="32"/>
      <c r="OVO187" s="32"/>
      <c r="OVP187" s="32"/>
      <c r="OVQ187" s="32"/>
      <c r="OVR187" s="32"/>
      <c r="OVS187" s="32"/>
      <c r="OVT187" s="32"/>
      <c r="OVU187" s="32"/>
      <c r="OVV187" s="32"/>
      <c r="OVW187" s="32"/>
      <c r="OVX187" s="32"/>
      <c r="OVY187" s="32"/>
      <c r="OVZ187" s="32"/>
      <c r="OWA187" s="32"/>
      <c r="OWB187" s="32"/>
      <c r="OWC187" s="32"/>
      <c r="OWD187" s="32"/>
      <c r="OWE187" s="32"/>
      <c r="OWF187" s="32"/>
      <c r="OWG187" s="32"/>
      <c r="OWH187" s="32"/>
      <c r="OWI187" s="32"/>
      <c r="OWJ187" s="32"/>
      <c r="OWK187" s="32"/>
      <c r="OWL187" s="32"/>
      <c r="OWM187" s="32"/>
      <c r="OWN187" s="32"/>
      <c r="OWO187" s="32"/>
      <c r="OWP187" s="32"/>
      <c r="OWQ187" s="32"/>
      <c r="OWR187" s="32"/>
      <c r="OWS187" s="32"/>
      <c r="OWT187" s="32"/>
      <c r="OWU187" s="32"/>
      <c r="OWV187" s="32"/>
      <c r="OWW187" s="32"/>
      <c r="OWX187" s="32"/>
      <c r="OWY187" s="32"/>
      <c r="OWZ187" s="32"/>
      <c r="OXA187" s="32"/>
      <c r="OXB187" s="32"/>
      <c r="OXC187" s="32"/>
      <c r="OXD187" s="32"/>
      <c r="OXE187" s="32"/>
      <c r="OXF187" s="32"/>
      <c r="OXG187" s="32"/>
      <c r="OXH187" s="32"/>
      <c r="OXI187" s="32"/>
      <c r="OXJ187" s="32"/>
      <c r="OXK187" s="32"/>
      <c r="OXL187" s="32"/>
      <c r="OXM187" s="32"/>
      <c r="OXN187" s="32"/>
      <c r="OXO187" s="32"/>
      <c r="OXP187" s="32"/>
      <c r="OXQ187" s="32"/>
      <c r="OXR187" s="32"/>
      <c r="OXS187" s="32"/>
      <c r="OXT187" s="32"/>
      <c r="OXU187" s="32"/>
      <c r="OXV187" s="32"/>
      <c r="OXW187" s="32"/>
      <c r="OXX187" s="32"/>
      <c r="OXY187" s="32"/>
      <c r="OXZ187" s="32"/>
      <c r="OYA187" s="32"/>
      <c r="OYB187" s="32"/>
      <c r="OYC187" s="32"/>
      <c r="OYD187" s="32"/>
      <c r="OYE187" s="32"/>
      <c r="OYF187" s="32"/>
      <c r="OYG187" s="32"/>
      <c r="OYH187" s="32"/>
      <c r="OYI187" s="32"/>
      <c r="OYJ187" s="32"/>
      <c r="OYK187" s="32"/>
      <c r="OYL187" s="32"/>
      <c r="OYM187" s="32"/>
      <c r="OYN187" s="32"/>
      <c r="OYO187" s="32"/>
      <c r="OYP187" s="32"/>
      <c r="OYQ187" s="32"/>
      <c r="OYR187" s="32"/>
      <c r="OYS187" s="32"/>
      <c r="OYT187" s="32"/>
      <c r="OYU187" s="32"/>
      <c r="OYV187" s="32"/>
      <c r="OYW187" s="32"/>
      <c r="OYX187" s="32"/>
      <c r="OYY187" s="32"/>
      <c r="OYZ187" s="32"/>
      <c r="OZA187" s="32"/>
      <c r="OZB187" s="32"/>
      <c r="OZC187" s="32"/>
      <c r="OZD187" s="32"/>
      <c r="OZE187" s="32"/>
      <c r="OZF187" s="32"/>
      <c r="OZG187" s="32"/>
      <c r="OZH187" s="32"/>
      <c r="OZI187" s="32"/>
      <c r="OZJ187" s="32"/>
      <c r="OZK187" s="32"/>
      <c r="OZL187" s="32"/>
      <c r="OZM187" s="32"/>
      <c r="OZN187" s="32"/>
      <c r="OZO187" s="32"/>
      <c r="OZP187" s="32"/>
      <c r="OZQ187" s="32"/>
      <c r="OZR187" s="32"/>
      <c r="OZS187" s="32"/>
      <c r="OZT187" s="32"/>
      <c r="OZU187" s="32"/>
      <c r="OZV187" s="32"/>
      <c r="OZW187" s="32"/>
      <c r="OZX187" s="32"/>
      <c r="OZY187" s="32"/>
      <c r="OZZ187" s="32"/>
      <c r="PAA187" s="32"/>
      <c r="PAB187" s="32"/>
      <c r="PAC187" s="32"/>
      <c r="PAD187" s="32"/>
      <c r="PAE187" s="32"/>
      <c r="PAF187" s="32"/>
      <c r="PAG187" s="32"/>
      <c r="PAH187" s="32"/>
      <c r="PAI187" s="32"/>
      <c r="PAJ187" s="32"/>
      <c r="PAK187" s="32"/>
      <c r="PAL187" s="32"/>
      <c r="PAM187" s="32"/>
      <c r="PAN187" s="32"/>
      <c r="PAO187" s="32"/>
      <c r="PAP187" s="32"/>
      <c r="PAQ187" s="32"/>
      <c r="PAR187" s="32"/>
      <c r="PAS187" s="32"/>
      <c r="PAT187" s="32"/>
      <c r="PAU187" s="32"/>
      <c r="PAV187" s="32"/>
      <c r="PAW187" s="32"/>
      <c r="PAX187" s="32"/>
      <c r="PAY187" s="32"/>
      <c r="PAZ187" s="32"/>
      <c r="PBA187" s="32"/>
      <c r="PBB187" s="32"/>
      <c r="PBC187" s="32"/>
      <c r="PBD187" s="32"/>
      <c r="PBE187" s="32"/>
      <c r="PBF187" s="32"/>
      <c r="PBG187" s="32"/>
      <c r="PBH187" s="32"/>
      <c r="PBI187" s="32"/>
      <c r="PBJ187" s="32"/>
      <c r="PBK187" s="32"/>
      <c r="PBL187" s="32"/>
      <c r="PBM187" s="32"/>
      <c r="PBN187" s="32"/>
      <c r="PBO187" s="32"/>
      <c r="PBP187" s="32"/>
      <c r="PBQ187" s="32"/>
      <c r="PBR187" s="32"/>
      <c r="PBS187" s="32"/>
      <c r="PBT187" s="32"/>
      <c r="PBU187" s="32"/>
      <c r="PBV187" s="32"/>
      <c r="PBW187" s="32"/>
      <c r="PBX187" s="32"/>
      <c r="PBY187" s="32"/>
      <c r="PBZ187" s="32"/>
      <c r="PCA187" s="32"/>
      <c r="PCB187" s="32"/>
      <c r="PCC187" s="32"/>
      <c r="PCD187" s="32"/>
      <c r="PCE187" s="32"/>
      <c r="PCF187" s="32"/>
      <c r="PCG187" s="32"/>
      <c r="PCH187" s="32"/>
      <c r="PCI187" s="32"/>
      <c r="PCJ187" s="32"/>
      <c r="PCK187" s="32"/>
      <c r="PCL187" s="32"/>
      <c r="PCM187" s="32"/>
      <c r="PCN187" s="32"/>
      <c r="PCO187" s="32"/>
      <c r="PCP187" s="32"/>
      <c r="PCQ187" s="32"/>
      <c r="PCR187" s="32"/>
      <c r="PCS187" s="32"/>
      <c r="PCT187" s="32"/>
      <c r="PCU187" s="32"/>
      <c r="PCV187" s="32"/>
      <c r="PCW187" s="32"/>
      <c r="PCX187" s="32"/>
      <c r="PCY187" s="32"/>
      <c r="PCZ187" s="32"/>
      <c r="PDA187" s="32"/>
      <c r="PDB187" s="32"/>
      <c r="PDC187" s="32"/>
      <c r="PDD187" s="32"/>
      <c r="PDE187" s="32"/>
      <c r="PDF187" s="32"/>
      <c r="PDG187" s="32"/>
      <c r="PDH187" s="32"/>
      <c r="PDI187" s="32"/>
      <c r="PDJ187" s="32"/>
      <c r="PDK187" s="32"/>
      <c r="PDL187" s="32"/>
      <c r="PDM187" s="32"/>
      <c r="PDN187" s="32"/>
      <c r="PDO187" s="32"/>
      <c r="PDP187" s="32"/>
      <c r="PDQ187" s="32"/>
      <c r="PDR187" s="32"/>
      <c r="PDS187" s="32"/>
      <c r="PDT187" s="32"/>
      <c r="PDU187" s="32"/>
      <c r="PDV187" s="32"/>
      <c r="PDW187" s="32"/>
      <c r="PDX187" s="32"/>
      <c r="PDY187" s="32"/>
      <c r="PDZ187" s="32"/>
      <c r="PEA187" s="32"/>
      <c r="PEB187" s="32"/>
      <c r="PEC187" s="32"/>
      <c r="PED187" s="32"/>
      <c r="PEE187" s="32"/>
      <c r="PEF187" s="32"/>
      <c r="PEG187" s="32"/>
      <c r="PEH187" s="32"/>
      <c r="PEI187" s="32"/>
      <c r="PEJ187" s="32"/>
      <c r="PEK187" s="32"/>
      <c r="PEL187" s="32"/>
      <c r="PEM187" s="32"/>
      <c r="PEN187" s="32"/>
      <c r="PEO187" s="32"/>
      <c r="PEP187" s="32"/>
      <c r="PEQ187" s="32"/>
      <c r="PER187" s="32"/>
      <c r="PES187" s="32"/>
      <c r="PET187" s="32"/>
      <c r="PEU187" s="32"/>
      <c r="PEV187" s="32"/>
      <c r="PEW187" s="32"/>
      <c r="PEX187" s="32"/>
      <c r="PEY187" s="32"/>
      <c r="PEZ187" s="32"/>
      <c r="PFA187" s="32"/>
      <c r="PFB187" s="32"/>
      <c r="PFC187" s="32"/>
      <c r="PFD187" s="32"/>
      <c r="PFE187" s="32"/>
      <c r="PFF187" s="32"/>
      <c r="PFG187" s="32"/>
      <c r="PFH187" s="32"/>
      <c r="PFI187" s="32"/>
      <c r="PFJ187" s="32"/>
      <c r="PFK187" s="32"/>
      <c r="PFL187" s="32"/>
      <c r="PFM187" s="32"/>
      <c r="PFN187" s="32"/>
      <c r="PFO187" s="32"/>
      <c r="PFP187" s="32"/>
      <c r="PFQ187" s="32"/>
      <c r="PFR187" s="32"/>
      <c r="PFS187" s="32"/>
      <c r="PFT187" s="32"/>
      <c r="PFU187" s="32"/>
      <c r="PFV187" s="32"/>
      <c r="PFW187" s="32"/>
      <c r="PFX187" s="32"/>
      <c r="PFY187" s="32"/>
      <c r="PFZ187" s="32"/>
      <c r="PGA187" s="32"/>
      <c r="PGB187" s="32"/>
      <c r="PGC187" s="32"/>
      <c r="PGD187" s="32"/>
      <c r="PGE187" s="32"/>
      <c r="PGF187" s="32"/>
      <c r="PGG187" s="32"/>
      <c r="PGH187" s="32"/>
      <c r="PGI187" s="32"/>
      <c r="PGJ187" s="32"/>
      <c r="PGK187" s="32"/>
      <c r="PGL187" s="32"/>
      <c r="PGM187" s="32"/>
      <c r="PGN187" s="32"/>
      <c r="PGO187" s="32"/>
      <c r="PGP187" s="32"/>
      <c r="PGQ187" s="32"/>
      <c r="PGR187" s="32"/>
      <c r="PGS187" s="32"/>
      <c r="PGT187" s="32"/>
      <c r="PGU187" s="32"/>
      <c r="PGV187" s="32"/>
      <c r="PGW187" s="32"/>
      <c r="PGX187" s="32"/>
      <c r="PGY187" s="32"/>
      <c r="PGZ187" s="32"/>
      <c r="PHA187" s="32"/>
      <c r="PHB187" s="32"/>
      <c r="PHC187" s="32"/>
      <c r="PHD187" s="32"/>
      <c r="PHE187" s="32"/>
      <c r="PHF187" s="32"/>
      <c r="PHG187" s="32"/>
      <c r="PHH187" s="32"/>
      <c r="PHI187" s="32"/>
      <c r="PHJ187" s="32"/>
      <c r="PHK187" s="32"/>
      <c r="PHL187" s="32"/>
      <c r="PHM187" s="32"/>
      <c r="PHN187" s="32"/>
      <c r="PHO187" s="32"/>
      <c r="PHP187" s="32"/>
      <c r="PHQ187" s="32"/>
      <c r="PHR187" s="32"/>
      <c r="PHS187" s="32"/>
      <c r="PHT187" s="32"/>
      <c r="PHU187" s="32"/>
      <c r="PHV187" s="32"/>
      <c r="PHW187" s="32"/>
      <c r="PHX187" s="32"/>
      <c r="PHY187" s="32"/>
      <c r="PHZ187" s="32"/>
      <c r="PIA187" s="32"/>
      <c r="PIB187" s="32"/>
      <c r="PIC187" s="32"/>
      <c r="PID187" s="32"/>
      <c r="PIE187" s="32"/>
      <c r="PIF187" s="32"/>
      <c r="PIG187" s="32"/>
      <c r="PIH187" s="32"/>
      <c r="PII187" s="32"/>
      <c r="PIJ187" s="32"/>
      <c r="PIK187" s="32"/>
      <c r="PIL187" s="32"/>
      <c r="PIM187" s="32"/>
      <c r="PIN187" s="32"/>
      <c r="PIO187" s="32"/>
      <c r="PIP187" s="32"/>
      <c r="PIQ187" s="32"/>
      <c r="PIR187" s="32"/>
      <c r="PIS187" s="32"/>
      <c r="PIT187" s="32"/>
      <c r="PIU187" s="32"/>
      <c r="PIV187" s="32"/>
      <c r="PIW187" s="32"/>
      <c r="PIX187" s="32"/>
      <c r="PIY187" s="32"/>
      <c r="PIZ187" s="32"/>
      <c r="PJA187" s="32"/>
      <c r="PJB187" s="32"/>
      <c r="PJC187" s="32"/>
      <c r="PJD187" s="32"/>
      <c r="PJE187" s="32"/>
      <c r="PJF187" s="32"/>
      <c r="PJG187" s="32"/>
      <c r="PJH187" s="32"/>
      <c r="PJI187" s="32"/>
      <c r="PJJ187" s="32"/>
      <c r="PJK187" s="32"/>
      <c r="PJL187" s="32"/>
      <c r="PJM187" s="32"/>
      <c r="PJN187" s="32"/>
      <c r="PJO187" s="32"/>
      <c r="PJP187" s="32"/>
      <c r="PJQ187" s="32"/>
      <c r="PJR187" s="32"/>
      <c r="PJS187" s="32"/>
      <c r="PJT187" s="32"/>
      <c r="PJU187" s="32"/>
      <c r="PJV187" s="32"/>
      <c r="PJW187" s="32"/>
      <c r="PJX187" s="32"/>
      <c r="PJY187" s="32"/>
      <c r="PJZ187" s="32"/>
      <c r="PKA187" s="32"/>
      <c r="PKB187" s="32"/>
      <c r="PKC187" s="32"/>
      <c r="PKD187" s="32"/>
      <c r="PKE187" s="32"/>
      <c r="PKF187" s="32"/>
      <c r="PKG187" s="32"/>
      <c r="PKH187" s="32"/>
      <c r="PKI187" s="32"/>
      <c r="PKJ187" s="32"/>
      <c r="PKK187" s="32"/>
      <c r="PKL187" s="32"/>
      <c r="PKM187" s="32"/>
      <c r="PKN187" s="32"/>
      <c r="PKO187" s="32"/>
      <c r="PKP187" s="32"/>
      <c r="PKQ187" s="32"/>
      <c r="PKR187" s="32"/>
      <c r="PKS187" s="32"/>
      <c r="PKT187" s="32"/>
      <c r="PKU187" s="32"/>
      <c r="PKV187" s="32"/>
      <c r="PKW187" s="32"/>
      <c r="PKX187" s="32"/>
      <c r="PKY187" s="32"/>
      <c r="PKZ187" s="32"/>
      <c r="PLA187" s="32"/>
      <c r="PLB187" s="32"/>
      <c r="PLC187" s="32"/>
      <c r="PLD187" s="32"/>
      <c r="PLE187" s="32"/>
      <c r="PLF187" s="32"/>
      <c r="PLG187" s="32"/>
      <c r="PLH187" s="32"/>
      <c r="PLI187" s="32"/>
      <c r="PLJ187" s="32"/>
      <c r="PLK187" s="32"/>
      <c r="PLL187" s="32"/>
      <c r="PLM187" s="32"/>
      <c r="PLN187" s="32"/>
      <c r="PLO187" s="32"/>
      <c r="PLP187" s="32"/>
      <c r="PLQ187" s="32"/>
      <c r="PLR187" s="32"/>
      <c r="PLS187" s="32"/>
      <c r="PLT187" s="32"/>
      <c r="PLU187" s="32"/>
      <c r="PLV187" s="32"/>
      <c r="PLW187" s="32"/>
      <c r="PLX187" s="32"/>
      <c r="PLY187" s="32"/>
      <c r="PLZ187" s="32"/>
      <c r="PMA187" s="32"/>
      <c r="PMB187" s="32"/>
      <c r="PMC187" s="32"/>
      <c r="PMD187" s="32"/>
      <c r="PME187" s="32"/>
      <c r="PMF187" s="32"/>
      <c r="PMG187" s="32"/>
      <c r="PMH187" s="32"/>
      <c r="PMI187" s="32"/>
      <c r="PMJ187" s="32"/>
      <c r="PMK187" s="32"/>
      <c r="PML187" s="32"/>
      <c r="PMM187" s="32"/>
      <c r="PMN187" s="32"/>
      <c r="PMO187" s="32"/>
      <c r="PMP187" s="32"/>
      <c r="PMQ187" s="32"/>
      <c r="PMR187" s="32"/>
      <c r="PMS187" s="32"/>
      <c r="PMT187" s="32"/>
      <c r="PMU187" s="32"/>
      <c r="PMV187" s="32"/>
      <c r="PMW187" s="32"/>
      <c r="PMX187" s="32"/>
      <c r="PMY187" s="32"/>
      <c r="PMZ187" s="32"/>
      <c r="PNA187" s="32"/>
      <c r="PNB187" s="32"/>
      <c r="PNC187" s="32"/>
      <c r="PND187" s="32"/>
      <c r="PNE187" s="32"/>
      <c r="PNF187" s="32"/>
      <c r="PNG187" s="32"/>
      <c r="PNH187" s="32"/>
      <c r="PNI187" s="32"/>
      <c r="PNJ187" s="32"/>
      <c r="PNK187" s="32"/>
      <c r="PNL187" s="32"/>
      <c r="PNM187" s="32"/>
      <c r="PNN187" s="32"/>
      <c r="PNO187" s="32"/>
      <c r="PNP187" s="32"/>
      <c r="PNQ187" s="32"/>
      <c r="PNR187" s="32"/>
      <c r="PNS187" s="32"/>
      <c r="PNT187" s="32"/>
      <c r="PNU187" s="32"/>
      <c r="PNV187" s="32"/>
      <c r="PNW187" s="32"/>
      <c r="PNX187" s="32"/>
      <c r="PNY187" s="32"/>
      <c r="PNZ187" s="32"/>
      <c r="POA187" s="32"/>
      <c r="POB187" s="32"/>
      <c r="POC187" s="32"/>
      <c r="POD187" s="32"/>
      <c r="POE187" s="32"/>
      <c r="POF187" s="32"/>
      <c r="POG187" s="32"/>
      <c r="POH187" s="32"/>
      <c r="POI187" s="32"/>
      <c r="POJ187" s="32"/>
      <c r="POK187" s="32"/>
      <c r="POL187" s="32"/>
      <c r="POM187" s="32"/>
      <c r="PON187" s="32"/>
      <c r="POO187" s="32"/>
      <c r="POP187" s="32"/>
      <c r="POQ187" s="32"/>
      <c r="POR187" s="32"/>
      <c r="POS187" s="32"/>
      <c r="POT187" s="32"/>
      <c r="POU187" s="32"/>
      <c r="POV187" s="32"/>
      <c r="POW187" s="32"/>
      <c r="POX187" s="32"/>
      <c r="POY187" s="32"/>
      <c r="POZ187" s="32"/>
      <c r="PPA187" s="32"/>
      <c r="PPB187" s="32"/>
      <c r="PPC187" s="32"/>
      <c r="PPD187" s="32"/>
      <c r="PPE187" s="32"/>
      <c r="PPF187" s="32"/>
      <c r="PPG187" s="32"/>
      <c r="PPH187" s="32"/>
      <c r="PPI187" s="32"/>
      <c r="PPJ187" s="32"/>
      <c r="PPK187" s="32"/>
      <c r="PPL187" s="32"/>
      <c r="PPM187" s="32"/>
      <c r="PPN187" s="32"/>
      <c r="PPO187" s="32"/>
      <c r="PPP187" s="32"/>
      <c r="PPQ187" s="32"/>
      <c r="PPR187" s="32"/>
      <c r="PPS187" s="32"/>
      <c r="PPT187" s="32"/>
      <c r="PPU187" s="32"/>
      <c r="PPV187" s="32"/>
      <c r="PPW187" s="32"/>
      <c r="PPX187" s="32"/>
      <c r="PPY187" s="32"/>
      <c r="PPZ187" s="32"/>
      <c r="PQA187" s="32"/>
      <c r="PQB187" s="32"/>
      <c r="PQC187" s="32"/>
      <c r="PQD187" s="32"/>
      <c r="PQE187" s="32"/>
      <c r="PQF187" s="32"/>
      <c r="PQG187" s="32"/>
      <c r="PQH187" s="32"/>
      <c r="PQI187" s="32"/>
      <c r="PQJ187" s="32"/>
      <c r="PQK187" s="32"/>
      <c r="PQL187" s="32"/>
      <c r="PQM187" s="32"/>
      <c r="PQN187" s="32"/>
      <c r="PQO187" s="32"/>
      <c r="PQP187" s="32"/>
      <c r="PQQ187" s="32"/>
      <c r="PQR187" s="32"/>
      <c r="PQS187" s="32"/>
      <c r="PQT187" s="32"/>
      <c r="PQU187" s="32"/>
      <c r="PQV187" s="32"/>
      <c r="PQW187" s="32"/>
      <c r="PQX187" s="32"/>
      <c r="PQY187" s="32"/>
      <c r="PQZ187" s="32"/>
      <c r="PRA187" s="32"/>
      <c r="PRB187" s="32"/>
      <c r="PRC187" s="32"/>
      <c r="PRD187" s="32"/>
      <c r="PRE187" s="32"/>
      <c r="PRF187" s="32"/>
      <c r="PRG187" s="32"/>
      <c r="PRH187" s="32"/>
      <c r="PRI187" s="32"/>
      <c r="PRJ187" s="32"/>
      <c r="PRK187" s="32"/>
      <c r="PRL187" s="32"/>
      <c r="PRM187" s="32"/>
      <c r="PRN187" s="32"/>
      <c r="PRO187" s="32"/>
      <c r="PRP187" s="32"/>
      <c r="PRQ187" s="32"/>
      <c r="PRR187" s="32"/>
      <c r="PRS187" s="32"/>
      <c r="PRT187" s="32"/>
      <c r="PRU187" s="32"/>
      <c r="PRV187" s="32"/>
      <c r="PRW187" s="32"/>
      <c r="PRX187" s="32"/>
      <c r="PRY187" s="32"/>
      <c r="PRZ187" s="32"/>
      <c r="PSA187" s="32"/>
      <c r="PSB187" s="32"/>
      <c r="PSC187" s="32"/>
      <c r="PSD187" s="32"/>
      <c r="PSE187" s="32"/>
      <c r="PSF187" s="32"/>
      <c r="PSG187" s="32"/>
      <c r="PSH187" s="32"/>
      <c r="PSI187" s="32"/>
      <c r="PSJ187" s="32"/>
      <c r="PSK187" s="32"/>
      <c r="PSL187" s="32"/>
      <c r="PSM187" s="32"/>
      <c r="PSN187" s="32"/>
      <c r="PSO187" s="32"/>
      <c r="PSP187" s="32"/>
      <c r="PSQ187" s="32"/>
      <c r="PSR187" s="32"/>
      <c r="PSS187" s="32"/>
      <c r="PST187" s="32"/>
      <c r="PSU187" s="32"/>
      <c r="PSV187" s="32"/>
      <c r="PSW187" s="32"/>
      <c r="PSX187" s="32"/>
      <c r="PSY187" s="32"/>
      <c r="PSZ187" s="32"/>
      <c r="PTA187" s="32"/>
      <c r="PTB187" s="32"/>
      <c r="PTC187" s="32"/>
      <c r="PTD187" s="32"/>
      <c r="PTE187" s="32"/>
      <c r="PTF187" s="32"/>
      <c r="PTG187" s="32"/>
      <c r="PTH187" s="32"/>
      <c r="PTI187" s="32"/>
      <c r="PTJ187" s="32"/>
      <c r="PTK187" s="32"/>
      <c r="PTL187" s="32"/>
      <c r="PTM187" s="32"/>
      <c r="PTN187" s="32"/>
      <c r="PTO187" s="32"/>
      <c r="PTP187" s="32"/>
      <c r="PTQ187" s="32"/>
      <c r="PTR187" s="32"/>
      <c r="PTS187" s="32"/>
      <c r="PTT187" s="32"/>
      <c r="PTU187" s="32"/>
      <c r="PTV187" s="32"/>
      <c r="PTW187" s="32"/>
      <c r="PTX187" s="32"/>
      <c r="PTY187" s="32"/>
      <c r="PTZ187" s="32"/>
      <c r="PUA187" s="32"/>
      <c r="PUB187" s="32"/>
      <c r="PUC187" s="32"/>
      <c r="PUD187" s="32"/>
      <c r="PUE187" s="32"/>
      <c r="PUF187" s="32"/>
      <c r="PUG187" s="32"/>
      <c r="PUH187" s="32"/>
      <c r="PUI187" s="32"/>
      <c r="PUJ187" s="32"/>
      <c r="PUK187" s="32"/>
      <c r="PUL187" s="32"/>
      <c r="PUM187" s="32"/>
      <c r="PUN187" s="32"/>
      <c r="PUO187" s="32"/>
      <c r="PUP187" s="32"/>
      <c r="PUQ187" s="32"/>
      <c r="PUR187" s="32"/>
      <c r="PUS187" s="32"/>
      <c r="PUT187" s="32"/>
      <c r="PUU187" s="32"/>
      <c r="PUV187" s="32"/>
      <c r="PUW187" s="32"/>
      <c r="PUX187" s="32"/>
      <c r="PUY187" s="32"/>
      <c r="PUZ187" s="32"/>
      <c r="PVA187" s="32"/>
      <c r="PVB187" s="32"/>
      <c r="PVC187" s="32"/>
      <c r="PVD187" s="32"/>
      <c r="PVE187" s="32"/>
      <c r="PVF187" s="32"/>
      <c r="PVG187" s="32"/>
      <c r="PVH187" s="32"/>
      <c r="PVI187" s="32"/>
      <c r="PVJ187" s="32"/>
      <c r="PVK187" s="32"/>
      <c r="PVL187" s="32"/>
      <c r="PVM187" s="32"/>
      <c r="PVN187" s="32"/>
      <c r="PVO187" s="32"/>
      <c r="PVP187" s="32"/>
      <c r="PVQ187" s="32"/>
      <c r="PVR187" s="32"/>
      <c r="PVS187" s="32"/>
      <c r="PVT187" s="32"/>
      <c r="PVU187" s="32"/>
      <c r="PVV187" s="32"/>
      <c r="PVW187" s="32"/>
      <c r="PVX187" s="32"/>
      <c r="PVY187" s="32"/>
      <c r="PVZ187" s="32"/>
      <c r="PWA187" s="32"/>
      <c r="PWB187" s="32"/>
      <c r="PWC187" s="32"/>
      <c r="PWD187" s="32"/>
      <c r="PWE187" s="32"/>
      <c r="PWF187" s="32"/>
      <c r="PWG187" s="32"/>
      <c r="PWH187" s="32"/>
      <c r="PWI187" s="32"/>
      <c r="PWJ187" s="32"/>
      <c r="PWK187" s="32"/>
      <c r="PWL187" s="32"/>
      <c r="PWM187" s="32"/>
      <c r="PWN187" s="32"/>
      <c r="PWO187" s="32"/>
      <c r="PWP187" s="32"/>
      <c r="PWQ187" s="32"/>
      <c r="PWR187" s="32"/>
      <c r="PWS187" s="32"/>
      <c r="PWT187" s="32"/>
      <c r="PWU187" s="32"/>
      <c r="PWV187" s="32"/>
      <c r="PWW187" s="32"/>
      <c r="PWX187" s="32"/>
      <c r="PWY187" s="32"/>
      <c r="PWZ187" s="32"/>
      <c r="PXA187" s="32"/>
      <c r="PXB187" s="32"/>
      <c r="PXC187" s="32"/>
      <c r="PXD187" s="32"/>
      <c r="PXE187" s="32"/>
      <c r="PXF187" s="32"/>
      <c r="PXG187" s="32"/>
      <c r="PXH187" s="32"/>
      <c r="PXI187" s="32"/>
      <c r="PXJ187" s="32"/>
      <c r="PXK187" s="32"/>
      <c r="PXL187" s="32"/>
      <c r="PXM187" s="32"/>
      <c r="PXN187" s="32"/>
      <c r="PXO187" s="32"/>
      <c r="PXP187" s="32"/>
      <c r="PXQ187" s="32"/>
      <c r="PXR187" s="32"/>
      <c r="PXS187" s="32"/>
      <c r="PXT187" s="32"/>
      <c r="PXU187" s="32"/>
      <c r="PXV187" s="32"/>
      <c r="PXW187" s="32"/>
      <c r="PXX187" s="32"/>
      <c r="PXY187" s="32"/>
      <c r="PXZ187" s="32"/>
      <c r="PYA187" s="32"/>
      <c r="PYB187" s="32"/>
      <c r="PYC187" s="32"/>
      <c r="PYD187" s="32"/>
      <c r="PYE187" s="32"/>
      <c r="PYF187" s="32"/>
      <c r="PYG187" s="32"/>
      <c r="PYH187" s="32"/>
      <c r="PYI187" s="32"/>
      <c r="PYJ187" s="32"/>
      <c r="PYK187" s="32"/>
      <c r="PYL187" s="32"/>
      <c r="PYM187" s="32"/>
      <c r="PYN187" s="32"/>
      <c r="PYO187" s="32"/>
      <c r="PYP187" s="32"/>
      <c r="PYQ187" s="32"/>
      <c r="PYR187" s="32"/>
      <c r="PYS187" s="32"/>
      <c r="PYT187" s="32"/>
      <c r="PYU187" s="32"/>
      <c r="PYV187" s="32"/>
      <c r="PYW187" s="32"/>
      <c r="PYX187" s="32"/>
      <c r="PYY187" s="32"/>
      <c r="PYZ187" s="32"/>
      <c r="PZA187" s="32"/>
      <c r="PZB187" s="32"/>
      <c r="PZC187" s="32"/>
      <c r="PZD187" s="32"/>
      <c r="PZE187" s="32"/>
      <c r="PZF187" s="32"/>
      <c r="PZG187" s="32"/>
      <c r="PZH187" s="32"/>
      <c r="PZI187" s="32"/>
      <c r="PZJ187" s="32"/>
      <c r="PZK187" s="32"/>
      <c r="PZL187" s="32"/>
      <c r="PZM187" s="32"/>
      <c r="PZN187" s="32"/>
      <c r="PZO187" s="32"/>
      <c r="PZP187" s="32"/>
      <c r="PZQ187" s="32"/>
      <c r="PZR187" s="32"/>
      <c r="PZS187" s="32"/>
      <c r="PZT187" s="32"/>
      <c r="PZU187" s="32"/>
      <c r="PZV187" s="32"/>
      <c r="PZW187" s="32"/>
      <c r="PZX187" s="32"/>
      <c r="PZY187" s="32"/>
      <c r="PZZ187" s="32"/>
      <c r="QAA187" s="32"/>
      <c r="QAB187" s="32"/>
      <c r="QAC187" s="32"/>
      <c r="QAD187" s="32"/>
      <c r="QAE187" s="32"/>
      <c r="QAF187" s="32"/>
      <c r="QAG187" s="32"/>
      <c r="QAH187" s="32"/>
      <c r="QAI187" s="32"/>
      <c r="QAJ187" s="32"/>
      <c r="QAK187" s="32"/>
      <c r="QAL187" s="32"/>
      <c r="QAM187" s="32"/>
      <c r="QAN187" s="32"/>
      <c r="QAO187" s="32"/>
      <c r="QAP187" s="32"/>
      <c r="QAQ187" s="32"/>
      <c r="QAR187" s="32"/>
      <c r="QAS187" s="32"/>
      <c r="QAT187" s="32"/>
      <c r="QAU187" s="32"/>
      <c r="QAV187" s="32"/>
      <c r="QAW187" s="32"/>
      <c r="QAX187" s="32"/>
      <c r="QAY187" s="32"/>
      <c r="QAZ187" s="32"/>
      <c r="QBA187" s="32"/>
      <c r="QBB187" s="32"/>
      <c r="QBC187" s="32"/>
      <c r="QBD187" s="32"/>
      <c r="QBE187" s="32"/>
      <c r="QBF187" s="32"/>
      <c r="QBG187" s="32"/>
      <c r="QBH187" s="32"/>
      <c r="QBI187" s="32"/>
      <c r="QBJ187" s="32"/>
      <c r="QBK187" s="32"/>
      <c r="QBL187" s="32"/>
      <c r="QBM187" s="32"/>
      <c r="QBN187" s="32"/>
      <c r="QBO187" s="32"/>
      <c r="QBP187" s="32"/>
      <c r="QBQ187" s="32"/>
      <c r="QBR187" s="32"/>
      <c r="QBS187" s="32"/>
      <c r="QBT187" s="32"/>
      <c r="QBU187" s="32"/>
      <c r="QBV187" s="32"/>
      <c r="QBW187" s="32"/>
      <c r="QBX187" s="32"/>
      <c r="QBY187" s="32"/>
      <c r="QBZ187" s="32"/>
      <c r="QCA187" s="32"/>
      <c r="QCB187" s="32"/>
      <c r="QCC187" s="32"/>
      <c r="QCD187" s="32"/>
      <c r="QCE187" s="32"/>
      <c r="QCF187" s="32"/>
      <c r="QCG187" s="32"/>
      <c r="QCH187" s="32"/>
      <c r="QCI187" s="32"/>
      <c r="QCJ187" s="32"/>
      <c r="QCK187" s="32"/>
      <c r="QCL187" s="32"/>
      <c r="QCM187" s="32"/>
      <c r="QCN187" s="32"/>
      <c r="QCO187" s="32"/>
      <c r="QCP187" s="32"/>
      <c r="QCQ187" s="32"/>
      <c r="QCR187" s="32"/>
      <c r="QCS187" s="32"/>
      <c r="QCT187" s="32"/>
      <c r="QCU187" s="32"/>
      <c r="QCV187" s="32"/>
      <c r="QCW187" s="32"/>
      <c r="QCX187" s="32"/>
      <c r="QCY187" s="32"/>
      <c r="QCZ187" s="32"/>
      <c r="QDA187" s="32"/>
      <c r="QDB187" s="32"/>
      <c r="QDC187" s="32"/>
      <c r="QDD187" s="32"/>
      <c r="QDE187" s="32"/>
      <c r="QDF187" s="32"/>
      <c r="QDG187" s="32"/>
      <c r="QDH187" s="32"/>
      <c r="QDI187" s="32"/>
      <c r="QDJ187" s="32"/>
      <c r="QDK187" s="32"/>
      <c r="QDL187" s="32"/>
      <c r="QDM187" s="32"/>
      <c r="QDN187" s="32"/>
      <c r="QDO187" s="32"/>
      <c r="QDP187" s="32"/>
      <c r="QDQ187" s="32"/>
      <c r="QDR187" s="32"/>
      <c r="QDS187" s="32"/>
      <c r="QDT187" s="32"/>
      <c r="QDU187" s="32"/>
      <c r="QDV187" s="32"/>
      <c r="QDW187" s="32"/>
      <c r="QDX187" s="32"/>
      <c r="QDY187" s="32"/>
      <c r="QDZ187" s="32"/>
      <c r="QEA187" s="32"/>
      <c r="QEB187" s="32"/>
      <c r="QEC187" s="32"/>
      <c r="QED187" s="32"/>
      <c r="QEE187" s="32"/>
      <c r="QEF187" s="32"/>
      <c r="QEG187" s="32"/>
      <c r="QEH187" s="32"/>
      <c r="QEI187" s="32"/>
      <c r="QEJ187" s="32"/>
      <c r="QEK187" s="32"/>
      <c r="QEL187" s="32"/>
      <c r="QEM187" s="32"/>
      <c r="QEN187" s="32"/>
      <c r="QEO187" s="32"/>
      <c r="QEP187" s="32"/>
      <c r="QEQ187" s="32"/>
      <c r="QER187" s="32"/>
      <c r="QES187" s="32"/>
      <c r="QET187" s="32"/>
      <c r="QEU187" s="32"/>
      <c r="QEV187" s="32"/>
      <c r="QEW187" s="32"/>
      <c r="QEX187" s="32"/>
      <c r="QEY187" s="32"/>
      <c r="QEZ187" s="32"/>
      <c r="QFA187" s="32"/>
      <c r="QFB187" s="32"/>
      <c r="QFC187" s="32"/>
      <c r="QFD187" s="32"/>
      <c r="QFE187" s="32"/>
      <c r="QFF187" s="32"/>
      <c r="QFG187" s="32"/>
      <c r="QFH187" s="32"/>
      <c r="QFI187" s="32"/>
      <c r="QFJ187" s="32"/>
      <c r="QFK187" s="32"/>
      <c r="QFL187" s="32"/>
      <c r="QFM187" s="32"/>
      <c r="QFN187" s="32"/>
      <c r="QFO187" s="32"/>
      <c r="QFP187" s="32"/>
      <c r="QFQ187" s="32"/>
      <c r="QFR187" s="32"/>
      <c r="QFS187" s="32"/>
      <c r="QFT187" s="32"/>
      <c r="QFU187" s="32"/>
      <c r="QFV187" s="32"/>
      <c r="QFW187" s="32"/>
      <c r="QFX187" s="32"/>
      <c r="QFY187" s="32"/>
      <c r="QFZ187" s="32"/>
      <c r="QGA187" s="32"/>
      <c r="QGB187" s="32"/>
      <c r="QGC187" s="32"/>
      <c r="QGD187" s="32"/>
      <c r="QGE187" s="32"/>
      <c r="QGF187" s="32"/>
      <c r="QGG187" s="32"/>
      <c r="QGH187" s="32"/>
      <c r="QGI187" s="32"/>
      <c r="QGJ187" s="32"/>
      <c r="QGK187" s="32"/>
      <c r="QGL187" s="32"/>
      <c r="QGM187" s="32"/>
      <c r="QGN187" s="32"/>
      <c r="QGO187" s="32"/>
      <c r="QGP187" s="32"/>
      <c r="QGQ187" s="32"/>
      <c r="QGR187" s="32"/>
      <c r="QGS187" s="32"/>
      <c r="QGT187" s="32"/>
      <c r="QGU187" s="32"/>
      <c r="QGV187" s="32"/>
      <c r="QGW187" s="32"/>
      <c r="QGX187" s="32"/>
      <c r="QGY187" s="32"/>
      <c r="QGZ187" s="32"/>
      <c r="QHA187" s="32"/>
      <c r="QHB187" s="32"/>
      <c r="QHC187" s="32"/>
      <c r="QHD187" s="32"/>
      <c r="QHE187" s="32"/>
      <c r="QHF187" s="32"/>
      <c r="QHG187" s="32"/>
      <c r="QHH187" s="32"/>
      <c r="QHI187" s="32"/>
      <c r="QHJ187" s="32"/>
      <c r="QHK187" s="32"/>
      <c r="QHL187" s="32"/>
      <c r="QHM187" s="32"/>
      <c r="QHN187" s="32"/>
      <c r="QHO187" s="32"/>
      <c r="QHP187" s="32"/>
      <c r="QHQ187" s="32"/>
      <c r="QHR187" s="32"/>
      <c r="QHS187" s="32"/>
      <c r="QHT187" s="32"/>
      <c r="QHU187" s="32"/>
      <c r="QHV187" s="32"/>
      <c r="QHW187" s="32"/>
      <c r="QHX187" s="32"/>
      <c r="QHY187" s="32"/>
      <c r="QHZ187" s="32"/>
      <c r="QIA187" s="32"/>
      <c r="QIB187" s="32"/>
      <c r="QIC187" s="32"/>
      <c r="QID187" s="32"/>
      <c r="QIE187" s="32"/>
      <c r="QIF187" s="32"/>
      <c r="QIG187" s="32"/>
      <c r="QIH187" s="32"/>
      <c r="QII187" s="32"/>
      <c r="QIJ187" s="32"/>
      <c r="QIK187" s="32"/>
      <c r="QIL187" s="32"/>
      <c r="QIM187" s="32"/>
      <c r="QIN187" s="32"/>
      <c r="QIO187" s="32"/>
      <c r="QIP187" s="32"/>
      <c r="QIQ187" s="32"/>
      <c r="QIR187" s="32"/>
      <c r="QIS187" s="32"/>
      <c r="QIT187" s="32"/>
      <c r="QIU187" s="32"/>
      <c r="QIV187" s="32"/>
      <c r="QIW187" s="32"/>
      <c r="QIX187" s="32"/>
      <c r="QIY187" s="32"/>
      <c r="QIZ187" s="32"/>
      <c r="QJA187" s="32"/>
      <c r="QJB187" s="32"/>
      <c r="QJC187" s="32"/>
      <c r="QJD187" s="32"/>
      <c r="QJE187" s="32"/>
      <c r="QJF187" s="32"/>
      <c r="QJG187" s="32"/>
      <c r="QJH187" s="32"/>
      <c r="QJI187" s="32"/>
      <c r="QJJ187" s="32"/>
      <c r="QJK187" s="32"/>
      <c r="QJL187" s="32"/>
      <c r="QJM187" s="32"/>
      <c r="QJN187" s="32"/>
      <c r="QJO187" s="32"/>
      <c r="QJP187" s="32"/>
      <c r="QJQ187" s="32"/>
      <c r="QJR187" s="32"/>
      <c r="QJS187" s="32"/>
      <c r="QJT187" s="32"/>
      <c r="QJU187" s="32"/>
      <c r="QJV187" s="32"/>
      <c r="QJW187" s="32"/>
      <c r="QJX187" s="32"/>
      <c r="QJY187" s="32"/>
      <c r="QJZ187" s="32"/>
      <c r="QKA187" s="32"/>
      <c r="QKB187" s="32"/>
      <c r="QKC187" s="32"/>
      <c r="QKD187" s="32"/>
      <c r="QKE187" s="32"/>
      <c r="QKF187" s="32"/>
      <c r="QKG187" s="32"/>
      <c r="QKH187" s="32"/>
      <c r="QKI187" s="32"/>
      <c r="QKJ187" s="32"/>
      <c r="QKK187" s="32"/>
      <c r="QKL187" s="32"/>
      <c r="QKM187" s="32"/>
      <c r="QKN187" s="32"/>
      <c r="QKO187" s="32"/>
      <c r="QKP187" s="32"/>
      <c r="QKQ187" s="32"/>
      <c r="QKR187" s="32"/>
      <c r="QKS187" s="32"/>
      <c r="QKT187" s="32"/>
      <c r="QKU187" s="32"/>
      <c r="QKV187" s="32"/>
      <c r="QKW187" s="32"/>
      <c r="QKX187" s="32"/>
      <c r="QKY187" s="32"/>
      <c r="QKZ187" s="32"/>
      <c r="QLA187" s="32"/>
      <c r="QLB187" s="32"/>
      <c r="QLC187" s="32"/>
      <c r="QLD187" s="32"/>
      <c r="QLE187" s="32"/>
      <c r="QLF187" s="32"/>
      <c r="QLG187" s="32"/>
      <c r="QLH187" s="32"/>
      <c r="QLI187" s="32"/>
      <c r="QLJ187" s="32"/>
      <c r="QLK187" s="32"/>
      <c r="QLL187" s="32"/>
      <c r="QLM187" s="32"/>
      <c r="QLN187" s="32"/>
      <c r="QLO187" s="32"/>
      <c r="QLP187" s="32"/>
      <c r="QLQ187" s="32"/>
      <c r="QLR187" s="32"/>
      <c r="QLS187" s="32"/>
      <c r="QLT187" s="32"/>
      <c r="QLU187" s="32"/>
      <c r="QLV187" s="32"/>
      <c r="QLW187" s="32"/>
      <c r="QLX187" s="32"/>
      <c r="QLY187" s="32"/>
      <c r="QLZ187" s="32"/>
      <c r="QMA187" s="32"/>
      <c r="QMB187" s="32"/>
      <c r="QMC187" s="32"/>
      <c r="QMD187" s="32"/>
      <c r="QME187" s="32"/>
      <c r="QMF187" s="32"/>
      <c r="QMG187" s="32"/>
      <c r="QMH187" s="32"/>
      <c r="QMI187" s="32"/>
      <c r="QMJ187" s="32"/>
      <c r="QMK187" s="32"/>
      <c r="QML187" s="32"/>
      <c r="QMM187" s="32"/>
      <c r="QMN187" s="32"/>
      <c r="QMO187" s="32"/>
      <c r="QMP187" s="32"/>
      <c r="QMQ187" s="32"/>
      <c r="QMR187" s="32"/>
      <c r="QMS187" s="32"/>
      <c r="QMT187" s="32"/>
      <c r="QMU187" s="32"/>
      <c r="QMV187" s="32"/>
      <c r="QMW187" s="32"/>
      <c r="QMX187" s="32"/>
      <c r="QMY187" s="32"/>
      <c r="QMZ187" s="32"/>
      <c r="QNA187" s="32"/>
      <c r="QNB187" s="32"/>
      <c r="QNC187" s="32"/>
      <c r="QND187" s="32"/>
      <c r="QNE187" s="32"/>
      <c r="QNF187" s="32"/>
      <c r="QNG187" s="32"/>
      <c r="QNH187" s="32"/>
      <c r="QNI187" s="32"/>
      <c r="QNJ187" s="32"/>
      <c r="QNK187" s="32"/>
      <c r="QNL187" s="32"/>
      <c r="QNM187" s="32"/>
      <c r="QNN187" s="32"/>
      <c r="QNO187" s="32"/>
      <c r="QNP187" s="32"/>
      <c r="QNQ187" s="32"/>
      <c r="QNR187" s="32"/>
      <c r="QNS187" s="32"/>
      <c r="QNT187" s="32"/>
      <c r="QNU187" s="32"/>
      <c r="QNV187" s="32"/>
      <c r="QNW187" s="32"/>
      <c r="QNX187" s="32"/>
      <c r="QNY187" s="32"/>
      <c r="QNZ187" s="32"/>
      <c r="QOA187" s="32"/>
      <c r="QOB187" s="32"/>
      <c r="QOC187" s="32"/>
      <c r="QOD187" s="32"/>
      <c r="QOE187" s="32"/>
      <c r="QOF187" s="32"/>
      <c r="QOG187" s="32"/>
      <c r="QOH187" s="32"/>
      <c r="QOI187" s="32"/>
      <c r="QOJ187" s="32"/>
      <c r="QOK187" s="32"/>
      <c r="QOL187" s="32"/>
      <c r="QOM187" s="32"/>
      <c r="QON187" s="32"/>
      <c r="QOO187" s="32"/>
      <c r="QOP187" s="32"/>
      <c r="QOQ187" s="32"/>
      <c r="QOR187" s="32"/>
      <c r="QOS187" s="32"/>
      <c r="QOT187" s="32"/>
      <c r="QOU187" s="32"/>
      <c r="QOV187" s="32"/>
      <c r="QOW187" s="32"/>
      <c r="QOX187" s="32"/>
      <c r="QOY187" s="32"/>
      <c r="QOZ187" s="32"/>
      <c r="QPA187" s="32"/>
      <c r="QPB187" s="32"/>
      <c r="QPC187" s="32"/>
      <c r="QPD187" s="32"/>
      <c r="QPE187" s="32"/>
      <c r="QPF187" s="32"/>
      <c r="QPG187" s="32"/>
      <c r="QPH187" s="32"/>
      <c r="QPI187" s="32"/>
      <c r="QPJ187" s="32"/>
      <c r="QPK187" s="32"/>
      <c r="QPL187" s="32"/>
      <c r="QPM187" s="32"/>
      <c r="QPN187" s="32"/>
      <c r="QPO187" s="32"/>
      <c r="QPP187" s="32"/>
      <c r="QPQ187" s="32"/>
      <c r="QPR187" s="32"/>
      <c r="QPS187" s="32"/>
      <c r="QPT187" s="32"/>
      <c r="QPU187" s="32"/>
      <c r="QPV187" s="32"/>
      <c r="QPW187" s="32"/>
      <c r="QPX187" s="32"/>
      <c r="QPY187" s="32"/>
      <c r="QPZ187" s="32"/>
      <c r="QQA187" s="32"/>
      <c r="QQB187" s="32"/>
      <c r="QQC187" s="32"/>
      <c r="QQD187" s="32"/>
      <c r="QQE187" s="32"/>
      <c r="QQF187" s="32"/>
      <c r="QQG187" s="32"/>
      <c r="QQH187" s="32"/>
      <c r="QQI187" s="32"/>
      <c r="QQJ187" s="32"/>
      <c r="QQK187" s="32"/>
      <c r="QQL187" s="32"/>
      <c r="QQM187" s="32"/>
      <c r="QQN187" s="32"/>
      <c r="QQO187" s="32"/>
      <c r="QQP187" s="32"/>
      <c r="QQQ187" s="32"/>
      <c r="QQR187" s="32"/>
      <c r="QQS187" s="32"/>
      <c r="QQT187" s="32"/>
      <c r="QQU187" s="32"/>
      <c r="QQV187" s="32"/>
      <c r="QQW187" s="32"/>
      <c r="QQX187" s="32"/>
      <c r="QQY187" s="32"/>
      <c r="QQZ187" s="32"/>
      <c r="QRA187" s="32"/>
      <c r="QRB187" s="32"/>
      <c r="QRC187" s="32"/>
      <c r="QRD187" s="32"/>
      <c r="QRE187" s="32"/>
      <c r="QRF187" s="32"/>
      <c r="QRG187" s="32"/>
      <c r="QRH187" s="32"/>
      <c r="QRI187" s="32"/>
      <c r="QRJ187" s="32"/>
      <c r="QRK187" s="32"/>
      <c r="QRL187" s="32"/>
      <c r="QRM187" s="32"/>
      <c r="QRN187" s="32"/>
      <c r="QRO187" s="32"/>
      <c r="QRP187" s="32"/>
      <c r="QRQ187" s="32"/>
      <c r="QRR187" s="32"/>
      <c r="QRS187" s="32"/>
      <c r="QRT187" s="32"/>
      <c r="QRU187" s="32"/>
      <c r="QRV187" s="32"/>
      <c r="QRW187" s="32"/>
      <c r="QRX187" s="32"/>
      <c r="QRY187" s="32"/>
      <c r="QRZ187" s="32"/>
      <c r="QSA187" s="32"/>
      <c r="QSB187" s="32"/>
      <c r="QSC187" s="32"/>
      <c r="QSD187" s="32"/>
      <c r="QSE187" s="32"/>
      <c r="QSF187" s="32"/>
      <c r="QSG187" s="32"/>
      <c r="QSH187" s="32"/>
      <c r="QSI187" s="32"/>
      <c r="QSJ187" s="32"/>
      <c r="QSK187" s="32"/>
      <c r="QSL187" s="32"/>
      <c r="QSM187" s="32"/>
      <c r="QSN187" s="32"/>
      <c r="QSO187" s="32"/>
      <c r="QSP187" s="32"/>
      <c r="QSQ187" s="32"/>
      <c r="QSR187" s="32"/>
      <c r="QSS187" s="32"/>
      <c r="QST187" s="32"/>
      <c r="QSU187" s="32"/>
      <c r="QSV187" s="32"/>
      <c r="QSW187" s="32"/>
      <c r="QSX187" s="32"/>
      <c r="QSY187" s="32"/>
      <c r="QSZ187" s="32"/>
      <c r="QTA187" s="32"/>
      <c r="QTB187" s="32"/>
      <c r="QTC187" s="32"/>
      <c r="QTD187" s="32"/>
      <c r="QTE187" s="32"/>
      <c r="QTF187" s="32"/>
      <c r="QTG187" s="32"/>
      <c r="QTH187" s="32"/>
      <c r="QTI187" s="32"/>
      <c r="QTJ187" s="32"/>
      <c r="QTK187" s="32"/>
      <c r="QTL187" s="32"/>
      <c r="QTM187" s="32"/>
      <c r="QTN187" s="32"/>
      <c r="QTO187" s="32"/>
      <c r="QTP187" s="32"/>
      <c r="QTQ187" s="32"/>
      <c r="QTR187" s="32"/>
      <c r="QTS187" s="32"/>
      <c r="QTT187" s="32"/>
      <c r="QTU187" s="32"/>
      <c r="QTV187" s="32"/>
      <c r="QTW187" s="32"/>
      <c r="QTX187" s="32"/>
      <c r="QTY187" s="32"/>
      <c r="QTZ187" s="32"/>
      <c r="QUA187" s="32"/>
      <c r="QUB187" s="32"/>
      <c r="QUC187" s="32"/>
      <c r="QUD187" s="32"/>
      <c r="QUE187" s="32"/>
      <c r="QUF187" s="32"/>
      <c r="QUG187" s="32"/>
      <c r="QUH187" s="32"/>
      <c r="QUI187" s="32"/>
      <c r="QUJ187" s="32"/>
      <c r="QUK187" s="32"/>
      <c r="QUL187" s="32"/>
      <c r="QUM187" s="32"/>
      <c r="QUN187" s="32"/>
      <c r="QUO187" s="32"/>
      <c r="QUP187" s="32"/>
      <c r="QUQ187" s="32"/>
      <c r="QUR187" s="32"/>
      <c r="QUS187" s="32"/>
      <c r="QUT187" s="32"/>
      <c r="QUU187" s="32"/>
      <c r="QUV187" s="32"/>
      <c r="QUW187" s="32"/>
      <c r="QUX187" s="32"/>
      <c r="QUY187" s="32"/>
      <c r="QUZ187" s="32"/>
      <c r="QVA187" s="32"/>
      <c r="QVB187" s="32"/>
      <c r="QVC187" s="32"/>
      <c r="QVD187" s="32"/>
      <c r="QVE187" s="32"/>
      <c r="QVF187" s="32"/>
      <c r="QVG187" s="32"/>
      <c r="QVH187" s="32"/>
      <c r="QVI187" s="32"/>
      <c r="QVJ187" s="32"/>
      <c r="QVK187" s="32"/>
      <c r="QVL187" s="32"/>
      <c r="QVM187" s="32"/>
      <c r="QVN187" s="32"/>
      <c r="QVO187" s="32"/>
      <c r="QVP187" s="32"/>
      <c r="QVQ187" s="32"/>
      <c r="QVR187" s="32"/>
      <c r="QVS187" s="32"/>
      <c r="QVT187" s="32"/>
      <c r="QVU187" s="32"/>
      <c r="QVV187" s="32"/>
      <c r="QVW187" s="32"/>
      <c r="QVX187" s="32"/>
      <c r="QVY187" s="32"/>
      <c r="QVZ187" s="32"/>
      <c r="QWA187" s="32"/>
      <c r="QWB187" s="32"/>
      <c r="QWC187" s="32"/>
      <c r="QWD187" s="32"/>
      <c r="QWE187" s="32"/>
      <c r="QWF187" s="32"/>
      <c r="QWG187" s="32"/>
      <c r="QWH187" s="32"/>
      <c r="QWI187" s="32"/>
      <c r="QWJ187" s="32"/>
      <c r="QWK187" s="32"/>
      <c r="QWL187" s="32"/>
      <c r="QWM187" s="32"/>
      <c r="QWN187" s="32"/>
      <c r="QWO187" s="32"/>
      <c r="QWP187" s="32"/>
      <c r="QWQ187" s="32"/>
      <c r="QWR187" s="32"/>
      <c r="QWS187" s="32"/>
      <c r="QWT187" s="32"/>
      <c r="QWU187" s="32"/>
      <c r="QWV187" s="32"/>
      <c r="QWW187" s="32"/>
      <c r="QWX187" s="32"/>
      <c r="QWY187" s="32"/>
      <c r="QWZ187" s="32"/>
      <c r="QXA187" s="32"/>
      <c r="QXB187" s="32"/>
      <c r="QXC187" s="32"/>
      <c r="QXD187" s="32"/>
      <c r="QXE187" s="32"/>
      <c r="QXF187" s="32"/>
      <c r="QXG187" s="32"/>
      <c r="QXH187" s="32"/>
      <c r="QXI187" s="32"/>
      <c r="QXJ187" s="32"/>
      <c r="QXK187" s="32"/>
      <c r="QXL187" s="32"/>
      <c r="QXM187" s="32"/>
      <c r="QXN187" s="32"/>
      <c r="QXO187" s="32"/>
      <c r="QXP187" s="32"/>
      <c r="QXQ187" s="32"/>
      <c r="QXR187" s="32"/>
      <c r="QXS187" s="32"/>
      <c r="QXT187" s="32"/>
      <c r="QXU187" s="32"/>
      <c r="QXV187" s="32"/>
      <c r="QXW187" s="32"/>
      <c r="QXX187" s="32"/>
      <c r="QXY187" s="32"/>
      <c r="QXZ187" s="32"/>
      <c r="QYA187" s="32"/>
      <c r="QYB187" s="32"/>
      <c r="QYC187" s="32"/>
      <c r="QYD187" s="32"/>
      <c r="QYE187" s="32"/>
      <c r="QYF187" s="32"/>
      <c r="QYG187" s="32"/>
      <c r="QYH187" s="32"/>
      <c r="QYI187" s="32"/>
      <c r="QYJ187" s="32"/>
      <c r="QYK187" s="32"/>
      <c r="QYL187" s="32"/>
      <c r="QYM187" s="32"/>
      <c r="QYN187" s="32"/>
      <c r="QYO187" s="32"/>
      <c r="QYP187" s="32"/>
      <c r="QYQ187" s="32"/>
      <c r="QYR187" s="32"/>
      <c r="QYS187" s="32"/>
      <c r="QYT187" s="32"/>
      <c r="QYU187" s="32"/>
      <c r="QYV187" s="32"/>
      <c r="QYW187" s="32"/>
      <c r="QYX187" s="32"/>
      <c r="QYY187" s="32"/>
      <c r="QYZ187" s="32"/>
      <c r="QZA187" s="32"/>
      <c r="QZB187" s="32"/>
      <c r="QZC187" s="32"/>
      <c r="QZD187" s="32"/>
      <c r="QZE187" s="32"/>
      <c r="QZF187" s="32"/>
      <c r="QZG187" s="32"/>
      <c r="QZH187" s="32"/>
      <c r="QZI187" s="32"/>
      <c r="QZJ187" s="32"/>
      <c r="QZK187" s="32"/>
      <c r="QZL187" s="32"/>
      <c r="QZM187" s="32"/>
      <c r="QZN187" s="32"/>
      <c r="QZO187" s="32"/>
      <c r="QZP187" s="32"/>
      <c r="QZQ187" s="32"/>
      <c r="QZR187" s="32"/>
      <c r="QZS187" s="32"/>
      <c r="QZT187" s="32"/>
      <c r="QZU187" s="32"/>
      <c r="QZV187" s="32"/>
      <c r="QZW187" s="32"/>
      <c r="QZX187" s="32"/>
      <c r="QZY187" s="32"/>
      <c r="QZZ187" s="32"/>
      <c r="RAA187" s="32"/>
      <c r="RAB187" s="32"/>
      <c r="RAC187" s="32"/>
      <c r="RAD187" s="32"/>
      <c r="RAE187" s="32"/>
      <c r="RAF187" s="32"/>
      <c r="RAG187" s="32"/>
      <c r="RAH187" s="32"/>
      <c r="RAI187" s="32"/>
      <c r="RAJ187" s="32"/>
      <c r="RAK187" s="32"/>
      <c r="RAL187" s="32"/>
      <c r="RAM187" s="32"/>
      <c r="RAN187" s="32"/>
      <c r="RAO187" s="32"/>
      <c r="RAP187" s="32"/>
      <c r="RAQ187" s="32"/>
      <c r="RAR187" s="32"/>
      <c r="RAS187" s="32"/>
      <c r="RAT187" s="32"/>
      <c r="RAU187" s="32"/>
      <c r="RAV187" s="32"/>
      <c r="RAW187" s="32"/>
      <c r="RAX187" s="32"/>
      <c r="RAY187" s="32"/>
      <c r="RAZ187" s="32"/>
      <c r="RBA187" s="32"/>
      <c r="RBB187" s="32"/>
      <c r="RBC187" s="32"/>
      <c r="RBD187" s="32"/>
      <c r="RBE187" s="32"/>
      <c r="RBF187" s="32"/>
      <c r="RBG187" s="32"/>
      <c r="RBH187" s="32"/>
      <c r="RBI187" s="32"/>
      <c r="RBJ187" s="32"/>
      <c r="RBK187" s="32"/>
      <c r="RBL187" s="32"/>
      <c r="RBM187" s="32"/>
      <c r="RBN187" s="32"/>
      <c r="RBO187" s="32"/>
      <c r="RBP187" s="32"/>
      <c r="RBQ187" s="32"/>
      <c r="RBR187" s="32"/>
      <c r="RBS187" s="32"/>
      <c r="RBT187" s="32"/>
      <c r="RBU187" s="32"/>
      <c r="RBV187" s="32"/>
      <c r="RBW187" s="32"/>
      <c r="RBX187" s="32"/>
      <c r="RBY187" s="32"/>
      <c r="RBZ187" s="32"/>
      <c r="RCA187" s="32"/>
      <c r="RCB187" s="32"/>
      <c r="RCC187" s="32"/>
      <c r="RCD187" s="32"/>
      <c r="RCE187" s="32"/>
      <c r="RCF187" s="32"/>
      <c r="RCG187" s="32"/>
      <c r="RCH187" s="32"/>
      <c r="RCI187" s="32"/>
      <c r="RCJ187" s="32"/>
      <c r="RCK187" s="32"/>
      <c r="RCL187" s="32"/>
      <c r="RCM187" s="32"/>
      <c r="RCN187" s="32"/>
      <c r="RCO187" s="32"/>
      <c r="RCP187" s="32"/>
      <c r="RCQ187" s="32"/>
      <c r="RCR187" s="32"/>
      <c r="RCS187" s="32"/>
      <c r="RCT187" s="32"/>
      <c r="RCU187" s="32"/>
      <c r="RCV187" s="32"/>
      <c r="RCW187" s="32"/>
      <c r="RCX187" s="32"/>
      <c r="RCY187" s="32"/>
      <c r="RCZ187" s="32"/>
      <c r="RDA187" s="32"/>
      <c r="RDB187" s="32"/>
      <c r="RDC187" s="32"/>
      <c r="RDD187" s="32"/>
      <c r="RDE187" s="32"/>
      <c r="RDF187" s="32"/>
      <c r="RDG187" s="32"/>
      <c r="RDH187" s="32"/>
      <c r="RDI187" s="32"/>
      <c r="RDJ187" s="32"/>
      <c r="RDK187" s="32"/>
      <c r="RDL187" s="32"/>
      <c r="RDM187" s="32"/>
      <c r="RDN187" s="32"/>
      <c r="RDO187" s="32"/>
      <c r="RDP187" s="32"/>
      <c r="RDQ187" s="32"/>
      <c r="RDR187" s="32"/>
      <c r="RDS187" s="32"/>
      <c r="RDT187" s="32"/>
      <c r="RDU187" s="32"/>
      <c r="RDV187" s="32"/>
      <c r="RDW187" s="32"/>
      <c r="RDX187" s="32"/>
      <c r="RDY187" s="32"/>
      <c r="RDZ187" s="32"/>
      <c r="REA187" s="32"/>
      <c r="REB187" s="32"/>
      <c r="REC187" s="32"/>
      <c r="RED187" s="32"/>
      <c r="REE187" s="32"/>
      <c r="REF187" s="32"/>
      <c r="REG187" s="32"/>
      <c r="REH187" s="32"/>
      <c r="REI187" s="32"/>
      <c r="REJ187" s="32"/>
      <c r="REK187" s="32"/>
      <c r="REL187" s="32"/>
      <c r="REM187" s="32"/>
      <c r="REN187" s="32"/>
      <c r="REO187" s="32"/>
      <c r="REP187" s="32"/>
      <c r="REQ187" s="32"/>
      <c r="RER187" s="32"/>
      <c r="RES187" s="32"/>
      <c r="RET187" s="32"/>
      <c r="REU187" s="32"/>
      <c r="REV187" s="32"/>
      <c r="REW187" s="32"/>
      <c r="REX187" s="32"/>
      <c r="REY187" s="32"/>
      <c r="REZ187" s="32"/>
      <c r="RFA187" s="32"/>
      <c r="RFB187" s="32"/>
      <c r="RFC187" s="32"/>
      <c r="RFD187" s="32"/>
      <c r="RFE187" s="32"/>
      <c r="RFF187" s="32"/>
      <c r="RFG187" s="32"/>
      <c r="RFH187" s="32"/>
      <c r="RFI187" s="32"/>
      <c r="RFJ187" s="32"/>
      <c r="RFK187" s="32"/>
      <c r="RFL187" s="32"/>
      <c r="RFM187" s="32"/>
      <c r="RFN187" s="32"/>
      <c r="RFO187" s="32"/>
      <c r="RFP187" s="32"/>
      <c r="RFQ187" s="32"/>
      <c r="RFR187" s="32"/>
      <c r="RFS187" s="32"/>
      <c r="RFT187" s="32"/>
      <c r="RFU187" s="32"/>
      <c r="RFV187" s="32"/>
      <c r="RFW187" s="32"/>
      <c r="RFX187" s="32"/>
      <c r="RFY187" s="32"/>
      <c r="RFZ187" s="32"/>
      <c r="RGA187" s="32"/>
      <c r="RGB187" s="32"/>
      <c r="RGC187" s="32"/>
      <c r="RGD187" s="32"/>
      <c r="RGE187" s="32"/>
      <c r="RGF187" s="32"/>
      <c r="RGG187" s="32"/>
      <c r="RGH187" s="32"/>
      <c r="RGI187" s="32"/>
      <c r="RGJ187" s="32"/>
      <c r="RGK187" s="32"/>
      <c r="RGL187" s="32"/>
      <c r="RGM187" s="32"/>
      <c r="RGN187" s="32"/>
      <c r="RGO187" s="32"/>
      <c r="RGP187" s="32"/>
      <c r="RGQ187" s="32"/>
      <c r="RGR187" s="32"/>
      <c r="RGS187" s="32"/>
      <c r="RGT187" s="32"/>
      <c r="RGU187" s="32"/>
      <c r="RGV187" s="32"/>
      <c r="RGW187" s="32"/>
      <c r="RGX187" s="32"/>
      <c r="RGY187" s="32"/>
      <c r="RGZ187" s="32"/>
      <c r="RHA187" s="32"/>
      <c r="RHB187" s="32"/>
      <c r="RHC187" s="32"/>
      <c r="RHD187" s="32"/>
      <c r="RHE187" s="32"/>
      <c r="RHF187" s="32"/>
      <c r="RHG187" s="32"/>
      <c r="RHH187" s="32"/>
      <c r="RHI187" s="32"/>
      <c r="RHJ187" s="32"/>
      <c r="RHK187" s="32"/>
      <c r="RHL187" s="32"/>
      <c r="RHM187" s="32"/>
      <c r="RHN187" s="32"/>
      <c r="RHO187" s="32"/>
      <c r="RHP187" s="32"/>
      <c r="RHQ187" s="32"/>
      <c r="RHR187" s="32"/>
      <c r="RHS187" s="32"/>
      <c r="RHT187" s="32"/>
      <c r="RHU187" s="32"/>
      <c r="RHV187" s="32"/>
      <c r="RHW187" s="32"/>
      <c r="RHX187" s="32"/>
      <c r="RHY187" s="32"/>
      <c r="RHZ187" s="32"/>
      <c r="RIA187" s="32"/>
      <c r="RIB187" s="32"/>
      <c r="RIC187" s="32"/>
      <c r="RID187" s="32"/>
      <c r="RIE187" s="32"/>
      <c r="RIF187" s="32"/>
      <c r="RIG187" s="32"/>
      <c r="RIH187" s="32"/>
      <c r="RII187" s="32"/>
      <c r="RIJ187" s="32"/>
      <c r="RIK187" s="32"/>
      <c r="RIL187" s="32"/>
      <c r="RIM187" s="32"/>
      <c r="RIN187" s="32"/>
      <c r="RIO187" s="32"/>
      <c r="RIP187" s="32"/>
      <c r="RIQ187" s="32"/>
      <c r="RIR187" s="32"/>
      <c r="RIS187" s="32"/>
      <c r="RIT187" s="32"/>
      <c r="RIU187" s="32"/>
      <c r="RIV187" s="32"/>
      <c r="RIW187" s="32"/>
      <c r="RIX187" s="32"/>
      <c r="RIY187" s="32"/>
      <c r="RIZ187" s="32"/>
      <c r="RJA187" s="32"/>
      <c r="RJB187" s="32"/>
      <c r="RJC187" s="32"/>
      <c r="RJD187" s="32"/>
      <c r="RJE187" s="32"/>
      <c r="RJF187" s="32"/>
      <c r="RJG187" s="32"/>
      <c r="RJH187" s="32"/>
      <c r="RJI187" s="32"/>
      <c r="RJJ187" s="32"/>
      <c r="RJK187" s="32"/>
      <c r="RJL187" s="32"/>
      <c r="RJM187" s="32"/>
      <c r="RJN187" s="32"/>
      <c r="RJO187" s="32"/>
      <c r="RJP187" s="32"/>
      <c r="RJQ187" s="32"/>
      <c r="RJR187" s="32"/>
      <c r="RJS187" s="32"/>
      <c r="RJT187" s="32"/>
      <c r="RJU187" s="32"/>
      <c r="RJV187" s="32"/>
      <c r="RJW187" s="32"/>
      <c r="RJX187" s="32"/>
      <c r="RJY187" s="32"/>
      <c r="RJZ187" s="32"/>
      <c r="RKA187" s="32"/>
      <c r="RKB187" s="32"/>
      <c r="RKC187" s="32"/>
      <c r="RKD187" s="32"/>
      <c r="RKE187" s="32"/>
      <c r="RKF187" s="32"/>
      <c r="RKG187" s="32"/>
      <c r="RKH187" s="32"/>
      <c r="RKI187" s="32"/>
      <c r="RKJ187" s="32"/>
      <c r="RKK187" s="32"/>
      <c r="RKL187" s="32"/>
      <c r="RKM187" s="32"/>
      <c r="RKN187" s="32"/>
      <c r="RKO187" s="32"/>
      <c r="RKP187" s="32"/>
      <c r="RKQ187" s="32"/>
      <c r="RKR187" s="32"/>
      <c r="RKS187" s="32"/>
      <c r="RKT187" s="32"/>
      <c r="RKU187" s="32"/>
      <c r="RKV187" s="32"/>
      <c r="RKW187" s="32"/>
      <c r="RKX187" s="32"/>
      <c r="RKY187" s="32"/>
      <c r="RKZ187" s="32"/>
      <c r="RLA187" s="32"/>
      <c r="RLB187" s="32"/>
      <c r="RLC187" s="32"/>
      <c r="RLD187" s="32"/>
      <c r="RLE187" s="32"/>
      <c r="RLF187" s="32"/>
      <c r="RLG187" s="32"/>
      <c r="RLH187" s="32"/>
      <c r="RLI187" s="32"/>
      <c r="RLJ187" s="32"/>
      <c r="RLK187" s="32"/>
      <c r="RLL187" s="32"/>
      <c r="RLM187" s="32"/>
      <c r="RLN187" s="32"/>
      <c r="RLO187" s="32"/>
      <c r="RLP187" s="32"/>
      <c r="RLQ187" s="32"/>
      <c r="RLR187" s="32"/>
      <c r="RLS187" s="32"/>
      <c r="RLT187" s="32"/>
      <c r="RLU187" s="32"/>
      <c r="RLV187" s="32"/>
      <c r="RLW187" s="32"/>
      <c r="RLX187" s="32"/>
      <c r="RLY187" s="32"/>
      <c r="RLZ187" s="32"/>
      <c r="RMA187" s="32"/>
      <c r="RMB187" s="32"/>
      <c r="RMC187" s="32"/>
      <c r="RMD187" s="32"/>
      <c r="RME187" s="32"/>
      <c r="RMF187" s="32"/>
      <c r="RMG187" s="32"/>
      <c r="RMH187" s="32"/>
      <c r="RMI187" s="32"/>
      <c r="RMJ187" s="32"/>
      <c r="RMK187" s="32"/>
      <c r="RML187" s="32"/>
      <c r="RMM187" s="32"/>
      <c r="RMN187" s="32"/>
      <c r="RMO187" s="32"/>
      <c r="RMP187" s="32"/>
      <c r="RMQ187" s="32"/>
      <c r="RMR187" s="32"/>
      <c r="RMS187" s="32"/>
      <c r="RMT187" s="32"/>
      <c r="RMU187" s="32"/>
      <c r="RMV187" s="32"/>
      <c r="RMW187" s="32"/>
      <c r="RMX187" s="32"/>
      <c r="RMY187" s="32"/>
      <c r="RMZ187" s="32"/>
      <c r="RNA187" s="32"/>
      <c r="RNB187" s="32"/>
      <c r="RNC187" s="32"/>
      <c r="RND187" s="32"/>
      <c r="RNE187" s="32"/>
      <c r="RNF187" s="32"/>
      <c r="RNG187" s="32"/>
      <c r="RNH187" s="32"/>
      <c r="RNI187" s="32"/>
      <c r="RNJ187" s="32"/>
      <c r="RNK187" s="32"/>
      <c r="RNL187" s="32"/>
      <c r="RNM187" s="32"/>
      <c r="RNN187" s="32"/>
      <c r="RNO187" s="32"/>
      <c r="RNP187" s="32"/>
      <c r="RNQ187" s="32"/>
      <c r="RNR187" s="32"/>
      <c r="RNS187" s="32"/>
      <c r="RNT187" s="32"/>
      <c r="RNU187" s="32"/>
      <c r="RNV187" s="32"/>
      <c r="RNW187" s="32"/>
      <c r="RNX187" s="32"/>
      <c r="RNY187" s="32"/>
      <c r="RNZ187" s="32"/>
      <c r="ROA187" s="32"/>
      <c r="ROB187" s="32"/>
      <c r="ROC187" s="32"/>
      <c r="ROD187" s="32"/>
      <c r="ROE187" s="32"/>
      <c r="ROF187" s="32"/>
      <c r="ROG187" s="32"/>
      <c r="ROH187" s="32"/>
      <c r="ROI187" s="32"/>
      <c r="ROJ187" s="32"/>
      <c r="ROK187" s="32"/>
      <c r="ROL187" s="32"/>
      <c r="ROM187" s="32"/>
      <c r="RON187" s="32"/>
      <c r="ROO187" s="32"/>
      <c r="ROP187" s="32"/>
      <c r="ROQ187" s="32"/>
      <c r="ROR187" s="32"/>
      <c r="ROS187" s="32"/>
      <c r="ROT187" s="32"/>
      <c r="ROU187" s="32"/>
      <c r="ROV187" s="32"/>
      <c r="ROW187" s="32"/>
      <c r="ROX187" s="32"/>
      <c r="ROY187" s="32"/>
      <c r="ROZ187" s="32"/>
      <c r="RPA187" s="32"/>
      <c r="RPB187" s="32"/>
      <c r="RPC187" s="32"/>
      <c r="RPD187" s="32"/>
      <c r="RPE187" s="32"/>
      <c r="RPF187" s="32"/>
      <c r="RPG187" s="32"/>
      <c r="RPH187" s="32"/>
      <c r="RPI187" s="32"/>
      <c r="RPJ187" s="32"/>
      <c r="RPK187" s="32"/>
      <c r="RPL187" s="32"/>
      <c r="RPM187" s="32"/>
      <c r="RPN187" s="32"/>
      <c r="RPO187" s="32"/>
      <c r="RPP187" s="32"/>
      <c r="RPQ187" s="32"/>
      <c r="RPR187" s="32"/>
      <c r="RPS187" s="32"/>
      <c r="RPT187" s="32"/>
      <c r="RPU187" s="32"/>
      <c r="RPV187" s="32"/>
      <c r="RPW187" s="32"/>
      <c r="RPX187" s="32"/>
      <c r="RPY187" s="32"/>
      <c r="RPZ187" s="32"/>
      <c r="RQA187" s="32"/>
      <c r="RQB187" s="32"/>
      <c r="RQC187" s="32"/>
      <c r="RQD187" s="32"/>
      <c r="RQE187" s="32"/>
      <c r="RQF187" s="32"/>
      <c r="RQG187" s="32"/>
      <c r="RQH187" s="32"/>
      <c r="RQI187" s="32"/>
      <c r="RQJ187" s="32"/>
      <c r="RQK187" s="32"/>
      <c r="RQL187" s="32"/>
      <c r="RQM187" s="32"/>
      <c r="RQN187" s="32"/>
      <c r="RQO187" s="32"/>
      <c r="RQP187" s="32"/>
      <c r="RQQ187" s="32"/>
      <c r="RQR187" s="32"/>
      <c r="RQS187" s="32"/>
      <c r="RQT187" s="32"/>
      <c r="RQU187" s="32"/>
      <c r="RQV187" s="32"/>
      <c r="RQW187" s="32"/>
      <c r="RQX187" s="32"/>
      <c r="RQY187" s="32"/>
      <c r="RQZ187" s="32"/>
      <c r="RRA187" s="32"/>
      <c r="RRB187" s="32"/>
      <c r="RRC187" s="32"/>
      <c r="RRD187" s="32"/>
      <c r="RRE187" s="32"/>
      <c r="RRF187" s="32"/>
      <c r="RRG187" s="32"/>
      <c r="RRH187" s="32"/>
      <c r="RRI187" s="32"/>
      <c r="RRJ187" s="32"/>
      <c r="RRK187" s="32"/>
      <c r="RRL187" s="32"/>
      <c r="RRM187" s="32"/>
      <c r="RRN187" s="32"/>
      <c r="RRO187" s="32"/>
      <c r="RRP187" s="32"/>
      <c r="RRQ187" s="32"/>
      <c r="RRR187" s="32"/>
      <c r="RRS187" s="32"/>
      <c r="RRT187" s="32"/>
      <c r="RRU187" s="32"/>
      <c r="RRV187" s="32"/>
      <c r="RRW187" s="32"/>
      <c r="RRX187" s="32"/>
      <c r="RRY187" s="32"/>
      <c r="RRZ187" s="32"/>
      <c r="RSA187" s="32"/>
      <c r="RSB187" s="32"/>
      <c r="RSC187" s="32"/>
      <c r="RSD187" s="32"/>
      <c r="RSE187" s="32"/>
      <c r="RSF187" s="32"/>
      <c r="RSG187" s="32"/>
      <c r="RSH187" s="32"/>
      <c r="RSI187" s="32"/>
      <c r="RSJ187" s="32"/>
      <c r="RSK187" s="32"/>
      <c r="RSL187" s="32"/>
      <c r="RSM187" s="32"/>
      <c r="RSN187" s="32"/>
      <c r="RSO187" s="32"/>
      <c r="RSP187" s="32"/>
      <c r="RSQ187" s="32"/>
      <c r="RSR187" s="32"/>
      <c r="RSS187" s="32"/>
      <c r="RST187" s="32"/>
      <c r="RSU187" s="32"/>
      <c r="RSV187" s="32"/>
      <c r="RSW187" s="32"/>
      <c r="RSX187" s="32"/>
      <c r="RSY187" s="32"/>
      <c r="RSZ187" s="32"/>
      <c r="RTA187" s="32"/>
      <c r="RTB187" s="32"/>
      <c r="RTC187" s="32"/>
      <c r="RTD187" s="32"/>
      <c r="RTE187" s="32"/>
      <c r="RTF187" s="32"/>
      <c r="RTG187" s="32"/>
      <c r="RTH187" s="32"/>
      <c r="RTI187" s="32"/>
      <c r="RTJ187" s="32"/>
      <c r="RTK187" s="32"/>
      <c r="RTL187" s="32"/>
      <c r="RTM187" s="32"/>
      <c r="RTN187" s="32"/>
      <c r="RTO187" s="32"/>
      <c r="RTP187" s="32"/>
      <c r="RTQ187" s="32"/>
      <c r="RTR187" s="32"/>
      <c r="RTS187" s="32"/>
      <c r="RTT187" s="32"/>
      <c r="RTU187" s="32"/>
      <c r="RTV187" s="32"/>
      <c r="RTW187" s="32"/>
      <c r="RTX187" s="32"/>
      <c r="RTY187" s="32"/>
      <c r="RTZ187" s="32"/>
      <c r="RUA187" s="32"/>
      <c r="RUB187" s="32"/>
      <c r="RUC187" s="32"/>
      <c r="RUD187" s="32"/>
      <c r="RUE187" s="32"/>
      <c r="RUF187" s="32"/>
      <c r="RUG187" s="32"/>
      <c r="RUH187" s="32"/>
      <c r="RUI187" s="32"/>
      <c r="RUJ187" s="32"/>
      <c r="RUK187" s="32"/>
      <c r="RUL187" s="32"/>
      <c r="RUM187" s="32"/>
      <c r="RUN187" s="32"/>
      <c r="RUO187" s="32"/>
      <c r="RUP187" s="32"/>
      <c r="RUQ187" s="32"/>
      <c r="RUR187" s="32"/>
      <c r="RUS187" s="32"/>
      <c r="RUT187" s="32"/>
      <c r="RUU187" s="32"/>
      <c r="RUV187" s="32"/>
      <c r="RUW187" s="32"/>
      <c r="RUX187" s="32"/>
      <c r="RUY187" s="32"/>
      <c r="RUZ187" s="32"/>
      <c r="RVA187" s="32"/>
      <c r="RVB187" s="32"/>
      <c r="RVC187" s="32"/>
      <c r="RVD187" s="32"/>
      <c r="RVE187" s="32"/>
      <c r="RVF187" s="32"/>
      <c r="RVG187" s="32"/>
      <c r="RVH187" s="32"/>
      <c r="RVI187" s="32"/>
      <c r="RVJ187" s="32"/>
      <c r="RVK187" s="32"/>
      <c r="RVL187" s="32"/>
      <c r="RVM187" s="32"/>
      <c r="RVN187" s="32"/>
      <c r="RVO187" s="32"/>
      <c r="RVP187" s="32"/>
      <c r="RVQ187" s="32"/>
      <c r="RVR187" s="32"/>
      <c r="RVS187" s="32"/>
      <c r="RVT187" s="32"/>
      <c r="RVU187" s="32"/>
      <c r="RVV187" s="32"/>
      <c r="RVW187" s="32"/>
      <c r="RVX187" s="32"/>
      <c r="RVY187" s="32"/>
      <c r="RVZ187" s="32"/>
      <c r="RWA187" s="32"/>
      <c r="RWB187" s="32"/>
      <c r="RWC187" s="32"/>
      <c r="RWD187" s="32"/>
      <c r="RWE187" s="32"/>
      <c r="RWF187" s="32"/>
      <c r="RWG187" s="32"/>
      <c r="RWH187" s="32"/>
      <c r="RWI187" s="32"/>
      <c r="RWJ187" s="32"/>
      <c r="RWK187" s="32"/>
      <c r="RWL187" s="32"/>
      <c r="RWM187" s="32"/>
      <c r="RWN187" s="32"/>
      <c r="RWO187" s="32"/>
      <c r="RWP187" s="32"/>
      <c r="RWQ187" s="32"/>
      <c r="RWR187" s="32"/>
      <c r="RWS187" s="32"/>
      <c r="RWT187" s="32"/>
      <c r="RWU187" s="32"/>
      <c r="RWV187" s="32"/>
      <c r="RWW187" s="32"/>
      <c r="RWX187" s="32"/>
      <c r="RWY187" s="32"/>
      <c r="RWZ187" s="32"/>
      <c r="RXA187" s="32"/>
      <c r="RXB187" s="32"/>
      <c r="RXC187" s="32"/>
      <c r="RXD187" s="32"/>
      <c r="RXE187" s="32"/>
      <c r="RXF187" s="32"/>
      <c r="RXG187" s="32"/>
      <c r="RXH187" s="32"/>
      <c r="RXI187" s="32"/>
      <c r="RXJ187" s="32"/>
      <c r="RXK187" s="32"/>
      <c r="RXL187" s="32"/>
      <c r="RXM187" s="32"/>
      <c r="RXN187" s="32"/>
      <c r="RXO187" s="32"/>
      <c r="RXP187" s="32"/>
      <c r="RXQ187" s="32"/>
      <c r="RXR187" s="32"/>
      <c r="RXS187" s="32"/>
      <c r="RXT187" s="32"/>
      <c r="RXU187" s="32"/>
      <c r="RXV187" s="32"/>
      <c r="RXW187" s="32"/>
      <c r="RXX187" s="32"/>
      <c r="RXY187" s="32"/>
      <c r="RXZ187" s="32"/>
      <c r="RYA187" s="32"/>
      <c r="RYB187" s="32"/>
      <c r="RYC187" s="32"/>
      <c r="RYD187" s="32"/>
      <c r="RYE187" s="32"/>
      <c r="RYF187" s="32"/>
      <c r="RYG187" s="32"/>
      <c r="RYH187" s="32"/>
      <c r="RYI187" s="32"/>
      <c r="RYJ187" s="32"/>
      <c r="RYK187" s="32"/>
      <c r="RYL187" s="32"/>
      <c r="RYM187" s="32"/>
      <c r="RYN187" s="32"/>
      <c r="RYO187" s="32"/>
      <c r="RYP187" s="32"/>
      <c r="RYQ187" s="32"/>
      <c r="RYR187" s="32"/>
      <c r="RYS187" s="32"/>
      <c r="RYT187" s="32"/>
      <c r="RYU187" s="32"/>
      <c r="RYV187" s="32"/>
      <c r="RYW187" s="32"/>
      <c r="RYX187" s="32"/>
      <c r="RYY187" s="32"/>
      <c r="RYZ187" s="32"/>
      <c r="RZA187" s="32"/>
      <c r="RZB187" s="32"/>
      <c r="RZC187" s="32"/>
      <c r="RZD187" s="32"/>
      <c r="RZE187" s="32"/>
      <c r="RZF187" s="32"/>
      <c r="RZG187" s="32"/>
      <c r="RZH187" s="32"/>
      <c r="RZI187" s="32"/>
      <c r="RZJ187" s="32"/>
      <c r="RZK187" s="32"/>
      <c r="RZL187" s="32"/>
      <c r="RZM187" s="32"/>
      <c r="RZN187" s="32"/>
      <c r="RZO187" s="32"/>
      <c r="RZP187" s="32"/>
      <c r="RZQ187" s="32"/>
      <c r="RZR187" s="32"/>
      <c r="RZS187" s="32"/>
      <c r="RZT187" s="32"/>
      <c r="RZU187" s="32"/>
      <c r="RZV187" s="32"/>
      <c r="RZW187" s="32"/>
      <c r="RZX187" s="32"/>
      <c r="RZY187" s="32"/>
      <c r="RZZ187" s="32"/>
      <c r="SAA187" s="32"/>
      <c r="SAB187" s="32"/>
      <c r="SAC187" s="32"/>
      <c r="SAD187" s="32"/>
      <c r="SAE187" s="32"/>
      <c r="SAF187" s="32"/>
      <c r="SAG187" s="32"/>
      <c r="SAH187" s="32"/>
      <c r="SAI187" s="32"/>
      <c r="SAJ187" s="32"/>
      <c r="SAK187" s="32"/>
      <c r="SAL187" s="32"/>
      <c r="SAM187" s="32"/>
      <c r="SAN187" s="32"/>
      <c r="SAO187" s="32"/>
      <c r="SAP187" s="32"/>
      <c r="SAQ187" s="32"/>
      <c r="SAR187" s="32"/>
      <c r="SAS187" s="32"/>
      <c r="SAT187" s="32"/>
      <c r="SAU187" s="32"/>
      <c r="SAV187" s="32"/>
      <c r="SAW187" s="32"/>
      <c r="SAX187" s="32"/>
      <c r="SAY187" s="32"/>
      <c r="SAZ187" s="32"/>
      <c r="SBA187" s="32"/>
      <c r="SBB187" s="32"/>
      <c r="SBC187" s="32"/>
      <c r="SBD187" s="32"/>
      <c r="SBE187" s="32"/>
      <c r="SBF187" s="32"/>
      <c r="SBG187" s="32"/>
      <c r="SBH187" s="32"/>
      <c r="SBI187" s="32"/>
      <c r="SBJ187" s="32"/>
      <c r="SBK187" s="32"/>
      <c r="SBL187" s="32"/>
      <c r="SBM187" s="32"/>
      <c r="SBN187" s="32"/>
      <c r="SBO187" s="32"/>
      <c r="SBP187" s="32"/>
      <c r="SBQ187" s="32"/>
      <c r="SBR187" s="32"/>
      <c r="SBS187" s="32"/>
      <c r="SBT187" s="32"/>
      <c r="SBU187" s="32"/>
      <c r="SBV187" s="32"/>
      <c r="SBW187" s="32"/>
      <c r="SBX187" s="32"/>
      <c r="SBY187" s="32"/>
      <c r="SBZ187" s="32"/>
      <c r="SCA187" s="32"/>
      <c r="SCB187" s="32"/>
      <c r="SCC187" s="32"/>
      <c r="SCD187" s="32"/>
      <c r="SCE187" s="32"/>
      <c r="SCF187" s="32"/>
      <c r="SCG187" s="32"/>
      <c r="SCH187" s="32"/>
      <c r="SCI187" s="32"/>
      <c r="SCJ187" s="32"/>
      <c r="SCK187" s="32"/>
      <c r="SCL187" s="32"/>
      <c r="SCM187" s="32"/>
      <c r="SCN187" s="32"/>
      <c r="SCO187" s="32"/>
      <c r="SCP187" s="32"/>
      <c r="SCQ187" s="32"/>
      <c r="SCR187" s="32"/>
      <c r="SCS187" s="32"/>
      <c r="SCT187" s="32"/>
      <c r="SCU187" s="32"/>
      <c r="SCV187" s="32"/>
      <c r="SCW187" s="32"/>
      <c r="SCX187" s="32"/>
      <c r="SCY187" s="32"/>
      <c r="SCZ187" s="32"/>
      <c r="SDA187" s="32"/>
      <c r="SDB187" s="32"/>
      <c r="SDC187" s="32"/>
      <c r="SDD187" s="32"/>
      <c r="SDE187" s="32"/>
      <c r="SDF187" s="32"/>
      <c r="SDG187" s="32"/>
      <c r="SDH187" s="32"/>
      <c r="SDI187" s="32"/>
      <c r="SDJ187" s="32"/>
      <c r="SDK187" s="32"/>
      <c r="SDL187" s="32"/>
      <c r="SDM187" s="32"/>
      <c r="SDN187" s="32"/>
      <c r="SDO187" s="32"/>
      <c r="SDP187" s="32"/>
      <c r="SDQ187" s="32"/>
      <c r="SDR187" s="32"/>
      <c r="SDS187" s="32"/>
      <c r="SDT187" s="32"/>
      <c r="SDU187" s="32"/>
      <c r="SDV187" s="32"/>
      <c r="SDW187" s="32"/>
      <c r="SDX187" s="32"/>
      <c r="SDY187" s="32"/>
      <c r="SDZ187" s="32"/>
      <c r="SEA187" s="32"/>
      <c r="SEB187" s="32"/>
      <c r="SEC187" s="32"/>
      <c r="SED187" s="32"/>
      <c r="SEE187" s="32"/>
      <c r="SEF187" s="32"/>
      <c r="SEG187" s="32"/>
      <c r="SEH187" s="32"/>
      <c r="SEI187" s="32"/>
      <c r="SEJ187" s="32"/>
      <c r="SEK187" s="32"/>
      <c r="SEL187" s="32"/>
      <c r="SEM187" s="32"/>
      <c r="SEN187" s="32"/>
      <c r="SEO187" s="32"/>
      <c r="SEP187" s="32"/>
      <c r="SEQ187" s="32"/>
      <c r="SER187" s="32"/>
      <c r="SES187" s="32"/>
      <c r="SET187" s="32"/>
      <c r="SEU187" s="32"/>
      <c r="SEV187" s="32"/>
      <c r="SEW187" s="32"/>
      <c r="SEX187" s="32"/>
      <c r="SEY187" s="32"/>
      <c r="SEZ187" s="32"/>
      <c r="SFA187" s="32"/>
      <c r="SFB187" s="32"/>
      <c r="SFC187" s="32"/>
      <c r="SFD187" s="32"/>
      <c r="SFE187" s="32"/>
      <c r="SFF187" s="32"/>
      <c r="SFG187" s="32"/>
      <c r="SFH187" s="32"/>
      <c r="SFI187" s="32"/>
      <c r="SFJ187" s="32"/>
      <c r="SFK187" s="32"/>
      <c r="SFL187" s="32"/>
      <c r="SFM187" s="32"/>
      <c r="SFN187" s="32"/>
      <c r="SFO187" s="32"/>
      <c r="SFP187" s="32"/>
      <c r="SFQ187" s="32"/>
      <c r="SFR187" s="32"/>
      <c r="SFS187" s="32"/>
      <c r="SFT187" s="32"/>
      <c r="SFU187" s="32"/>
      <c r="SFV187" s="32"/>
      <c r="SFW187" s="32"/>
      <c r="SFX187" s="32"/>
      <c r="SFY187" s="32"/>
      <c r="SFZ187" s="32"/>
      <c r="SGA187" s="32"/>
      <c r="SGB187" s="32"/>
      <c r="SGC187" s="32"/>
      <c r="SGD187" s="32"/>
      <c r="SGE187" s="32"/>
      <c r="SGF187" s="32"/>
      <c r="SGG187" s="32"/>
      <c r="SGH187" s="32"/>
      <c r="SGI187" s="32"/>
      <c r="SGJ187" s="32"/>
      <c r="SGK187" s="32"/>
      <c r="SGL187" s="32"/>
      <c r="SGM187" s="32"/>
      <c r="SGN187" s="32"/>
      <c r="SGO187" s="32"/>
      <c r="SGP187" s="32"/>
      <c r="SGQ187" s="32"/>
      <c r="SGR187" s="32"/>
      <c r="SGS187" s="32"/>
      <c r="SGT187" s="32"/>
      <c r="SGU187" s="32"/>
      <c r="SGV187" s="32"/>
      <c r="SGW187" s="32"/>
      <c r="SGX187" s="32"/>
      <c r="SGY187" s="32"/>
      <c r="SGZ187" s="32"/>
      <c r="SHA187" s="32"/>
      <c r="SHB187" s="32"/>
      <c r="SHC187" s="32"/>
      <c r="SHD187" s="32"/>
      <c r="SHE187" s="32"/>
      <c r="SHF187" s="32"/>
      <c r="SHG187" s="32"/>
      <c r="SHH187" s="32"/>
      <c r="SHI187" s="32"/>
      <c r="SHJ187" s="32"/>
      <c r="SHK187" s="32"/>
      <c r="SHL187" s="32"/>
      <c r="SHM187" s="32"/>
      <c r="SHN187" s="32"/>
      <c r="SHO187" s="32"/>
      <c r="SHP187" s="32"/>
      <c r="SHQ187" s="32"/>
      <c r="SHR187" s="32"/>
      <c r="SHS187" s="32"/>
      <c r="SHT187" s="32"/>
      <c r="SHU187" s="32"/>
      <c r="SHV187" s="32"/>
      <c r="SHW187" s="32"/>
      <c r="SHX187" s="32"/>
      <c r="SHY187" s="32"/>
      <c r="SHZ187" s="32"/>
      <c r="SIA187" s="32"/>
      <c r="SIB187" s="32"/>
      <c r="SIC187" s="32"/>
      <c r="SID187" s="32"/>
      <c r="SIE187" s="32"/>
      <c r="SIF187" s="32"/>
      <c r="SIG187" s="32"/>
      <c r="SIH187" s="32"/>
      <c r="SII187" s="32"/>
      <c r="SIJ187" s="32"/>
      <c r="SIK187" s="32"/>
      <c r="SIL187" s="32"/>
      <c r="SIM187" s="32"/>
      <c r="SIN187" s="32"/>
      <c r="SIO187" s="32"/>
      <c r="SIP187" s="32"/>
      <c r="SIQ187" s="32"/>
      <c r="SIR187" s="32"/>
      <c r="SIS187" s="32"/>
      <c r="SIT187" s="32"/>
      <c r="SIU187" s="32"/>
      <c r="SIV187" s="32"/>
      <c r="SIW187" s="32"/>
      <c r="SIX187" s="32"/>
      <c r="SIY187" s="32"/>
      <c r="SIZ187" s="32"/>
      <c r="SJA187" s="32"/>
      <c r="SJB187" s="32"/>
      <c r="SJC187" s="32"/>
      <c r="SJD187" s="32"/>
      <c r="SJE187" s="32"/>
      <c r="SJF187" s="32"/>
      <c r="SJG187" s="32"/>
      <c r="SJH187" s="32"/>
      <c r="SJI187" s="32"/>
      <c r="SJJ187" s="32"/>
      <c r="SJK187" s="32"/>
      <c r="SJL187" s="32"/>
      <c r="SJM187" s="32"/>
      <c r="SJN187" s="32"/>
      <c r="SJO187" s="32"/>
      <c r="SJP187" s="32"/>
      <c r="SJQ187" s="32"/>
      <c r="SJR187" s="32"/>
      <c r="SJS187" s="32"/>
      <c r="SJT187" s="32"/>
      <c r="SJU187" s="32"/>
      <c r="SJV187" s="32"/>
      <c r="SJW187" s="32"/>
      <c r="SJX187" s="32"/>
      <c r="SJY187" s="32"/>
      <c r="SJZ187" s="32"/>
      <c r="SKA187" s="32"/>
      <c r="SKB187" s="32"/>
      <c r="SKC187" s="32"/>
      <c r="SKD187" s="32"/>
      <c r="SKE187" s="32"/>
      <c r="SKF187" s="32"/>
      <c r="SKG187" s="32"/>
      <c r="SKH187" s="32"/>
      <c r="SKI187" s="32"/>
      <c r="SKJ187" s="32"/>
      <c r="SKK187" s="32"/>
      <c r="SKL187" s="32"/>
      <c r="SKM187" s="32"/>
      <c r="SKN187" s="32"/>
      <c r="SKO187" s="32"/>
      <c r="SKP187" s="32"/>
      <c r="SKQ187" s="32"/>
      <c r="SKR187" s="32"/>
      <c r="SKS187" s="32"/>
      <c r="SKT187" s="32"/>
      <c r="SKU187" s="32"/>
      <c r="SKV187" s="32"/>
      <c r="SKW187" s="32"/>
      <c r="SKX187" s="32"/>
      <c r="SKY187" s="32"/>
      <c r="SKZ187" s="32"/>
      <c r="SLA187" s="32"/>
      <c r="SLB187" s="32"/>
      <c r="SLC187" s="32"/>
      <c r="SLD187" s="32"/>
      <c r="SLE187" s="32"/>
      <c r="SLF187" s="32"/>
      <c r="SLG187" s="32"/>
      <c r="SLH187" s="32"/>
      <c r="SLI187" s="32"/>
      <c r="SLJ187" s="32"/>
      <c r="SLK187" s="32"/>
      <c r="SLL187" s="32"/>
      <c r="SLM187" s="32"/>
      <c r="SLN187" s="32"/>
      <c r="SLO187" s="32"/>
      <c r="SLP187" s="32"/>
      <c r="SLQ187" s="32"/>
      <c r="SLR187" s="32"/>
      <c r="SLS187" s="32"/>
      <c r="SLT187" s="32"/>
      <c r="SLU187" s="32"/>
      <c r="SLV187" s="32"/>
      <c r="SLW187" s="32"/>
      <c r="SLX187" s="32"/>
      <c r="SLY187" s="32"/>
      <c r="SLZ187" s="32"/>
      <c r="SMA187" s="32"/>
      <c r="SMB187" s="32"/>
      <c r="SMC187" s="32"/>
      <c r="SMD187" s="32"/>
      <c r="SME187" s="32"/>
      <c r="SMF187" s="32"/>
      <c r="SMG187" s="32"/>
      <c r="SMH187" s="32"/>
      <c r="SMI187" s="32"/>
      <c r="SMJ187" s="32"/>
      <c r="SMK187" s="32"/>
      <c r="SML187" s="32"/>
      <c r="SMM187" s="32"/>
      <c r="SMN187" s="32"/>
      <c r="SMO187" s="32"/>
      <c r="SMP187" s="32"/>
      <c r="SMQ187" s="32"/>
      <c r="SMR187" s="32"/>
      <c r="SMS187" s="32"/>
      <c r="SMT187" s="32"/>
      <c r="SMU187" s="32"/>
      <c r="SMV187" s="32"/>
      <c r="SMW187" s="32"/>
      <c r="SMX187" s="32"/>
      <c r="SMY187" s="32"/>
      <c r="SMZ187" s="32"/>
      <c r="SNA187" s="32"/>
      <c r="SNB187" s="32"/>
      <c r="SNC187" s="32"/>
      <c r="SND187" s="32"/>
      <c r="SNE187" s="32"/>
      <c r="SNF187" s="32"/>
      <c r="SNG187" s="32"/>
      <c r="SNH187" s="32"/>
      <c r="SNI187" s="32"/>
      <c r="SNJ187" s="32"/>
      <c r="SNK187" s="32"/>
      <c r="SNL187" s="32"/>
      <c r="SNM187" s="32"/>
      <c r="SNN187" s="32"/>
      <c r="SNO187" s="32"/>
      <c r="SNP187" s="32"/>
      <c r="SNQ187" s="32"/>
      <c r="SNR187" s="32"/>
      <c r="SNS187" s="32"/>
      <c r="SNT187" s="32"/>
      <c r="SNU187" s="32"/>
      <c r="SNV187" s="32"/>
      <c r="SNW187" s="32"/>
      <c r="SNX187" s="32"/>
      <c r="SNY187" s="32"/>
      <c r="SNZ187" s="32"/>
      <c r="SOA187" s="32"/>
      <c r="SOB187" s="32"/>
      <c r="SOC187" s="32"/>
      <c r="SOD187" s="32"/>
      <c r="SOE187" s="32"/>
      <c r="SOF187" s="32"/>
      <c r="SOG187" s="32"/>
      <c r="SOH187" s="32"/>
      <c r="SOI187" s="32"/>
      <c r="SOJ187" s="32"/>
      <c r="SOK187" s="32"/>
      <c r="SOL187" s="32"/>
      <c r="SOM187" s="32"/>
      <c r="SON187" s="32"/>
      <c r="SOO187" s="32"/>
      <c r="SOP187" s="32"/>
      <c r="SOQ187" s="32"/>
      <c r="SOR187" s="32"/>
      <c r="SOS187" s="32"/>
      <c r="SOT187" s="32"/>
      <c r="SOU187" s="32"/>
      <c r="SOV187" s="32"/>
      <c r="SOW187" s="32"/>
      <c r="SOX187" s="32"/>
      <c r="SOY187" s="32"/>
      <c r="SOZ187" s="32"/>
      <c r="SPA187" s="32"/>
      <c r="SPB187" s="32"/>
      <c r="SPC187" s="32"/>
      <c r="SPD187" s="32"/>
      <c r="SPE187" s="32"/>
      <c r="SPF187" s="32"/>
      <c r="SPG187" s="32"/>
      <c r="SPH187" s="32"/>
      <c r="SPI187" s="32"/>
      <c r="SPJ187" s="32"/>
      <c r="SPK187" s="32"/>
      <c r="SPL187" s="32"/>
      <c r="SPM187" s="32"/>
      <c r="SPN187" s="32"/>
      <c r="SPO187" s="32"/>
      <c r="SPP187" s="32"/>
      <c r="SPQ187" s="32"/>
      <c r="SPR187" s="32"/>
      <c r="SPS187" s="32"/>
      <c r="SPT187" s="32"/>
      <c r="SPU187" s="32"/>
      <c r="SPV187" s="32"/>
      <c r="SPW187" s="32"/>
      <c r="SPX187" s="32"/>
      <c r="SPY187" s="32"/>
      <c r="SPZ187" s="32"/>
      <c r="SQA187" s="32"/>
      <c r="SQB187" s="32"/>
      <c r="SQC187" s="32"/>
      <c r="SQD187" s="32"/>
      <c r="SQE187" s="32"/>
      <c r="SQF187" s="32"/>
      <c r="SQG187" s="32"/>
      <c r="SQH187" s="32"/>
      <c r="SQI187" s="32"/>
      <c r="SQJ187" s="32"/>
      <c r="SQK187" s="32"/>
      <c r="SQL187" s="32"/>
      <c r="SQM187" s="32"/>
      <c r="SQN187" s="32"/>
      <c r="SQO187" s="32"/>
      <c r="SQP187" s="32"/>
      <c r="SQQ187" s="32"/>
      <c r="SQR187" s="32"/>
      <c r="SQS187" s="32"/>
      <c r="SQT187" s="32"/>
      <c r="SQU187" s="32"/>
      <c r="SQV187" s="32"/>
      <c r="SQW187" s="32"/>
      <c r="SQX187" s="32"/>
      <c r="SQY187" s="32"/>
      <c r="SQZ187" s="32"/>
      <c r="SRA187" s="32"/>
      <c r="SRB187" s="32"/>
      <c r="SRC187" s="32"/>
      <c r="SRD187" s="32"/>
      <c r="SRE187" s="32"/>
      <c r="SRF187" s="32"/>
      <c r="SRG187" s="32"/>
      <c r="SRH187" s="32"/>
      <c r="SRI187" s="32"/>
      <c r="SRJ187" s="32"/>
      <c r="SRK187" s="32"/>
      <c r="SRL187" s="32"/>
      <c r="SRM187" s="32"/>
      <c r="SRN187" s="32"/>
      <c r="SRO187" s="32"/>
      <c r="SRP187" s="32"/>
      <c r="SRQ187" s="32"/>
      <c r="SRR187" s="32"/>
      <c r="SRS187" s="32"/>
      <c r="SRT187" s="32"/>
      <c r="SRU187" s="32"/>
      <c r="SRV187" s="32"/>
      <c r="SRW187" s="32"/>
      <c r="SRX187" s="32"/>
      <c r="SRY187" s="32"/>
      <c r="SRZ187" s="32"/>
      <c r="SSA187" s="32"/>
      <c r="SSB187" s="32"/>
      <c r="SSC187" s="32"/>
      <c r="SSD187" s="32"/>
      <c r="SSE187" s="32"/>
      <c r="SSF187" s="32"/>
      <c r="SSG187" s="32"/>
      <c r="SSH187" s="32"/>
      <c r="SSI187" s="32"/>
      <c r="SSJ187" s="32"/>
      <c r="SSK187" s="32"/>
      <c r="SSL187" s="32"/>
      <c r="SSM187" s="32"/>
      <c r="SSN187" s="32"/>
      <c r="SSO187" s="32"/>
      <c r="SSP187" s="32"/>
      <c r="SSQ187" s="32"/>
      <c r="SSR187" s="32"/>
      <c r="SSS187" s="32"/>
      <c r="SST187" s="32"/>
      <c r="SSU187" s="32"/>
      <c r="SSV187" s="32"/>
      <c r="SSW187" s="32"/>
      <c r="SSX187" s="32"/>
      <c r="SSY187" s="32"/>
      <c r="SSZ187" s="32"/>
      <c r="STA187" s="32"/>
      <c r="STB187" s="32"/>
      <c r="STC187" s="32"/>
      <c r="STD187" s="32"/>
      <c r="STE187" s="32"/>
      <c r="STF187" s="32"/>
      <c r="STG187" s="32"/>
      <c r="STH187" s="32"/>
      <c r="STI187" s="32"/>
      <c r="STJ187" s="32"/>
      <c r="STK187" s="32"/>
      <c r="STL187" s="32"/>
      <c r="STM187" s="32"/>
      <c r="STN187" s="32"/>
      <c r="STO187" s="32"/>
      <c r="STP187" s="32"/>
      <c r="STQ187" s="32"/>
      <c r="STR187" s="32"/>
      <c r="STS187" s="32"/>
      <c r="STT187" s="32"/>
      <c r="STU187" s="32"/>
      <c r="STV187" s="32"/>
      <c r="STW187" s="32"/>
      <c r="STX187" s="32"/>
      <c r="STY187" s="32"/>
      <c r="STZ187" s="32"/>
      <c r="SUA187" s="32"/>
      <c r="SUB187" s="32"/>
      <c r="SUC187" s="32"/>
      <c r="SUD187" s="32"/>
      <c r="SUE187" s="32"/>
      <c r="SUF187" s="32"/>
      <c r="SUG187" s="32"/>
      <c r="SUH187" s="32"/>
      <c r="SUI187" s="32"/>
      <c r="SUJ187" s="32"/>
      <c r="SUK187" s="32"/>
      <c r="SUL187" s="32"/>
      <c r="SUM187" s="32"/>
      <c r="SUN187" s="32"/>
      <c r="SUO187" s="32"/>
      <c r="SUP187" s="32"/>
      <c r="SUQ187" s="32"/>
      <c r="SUR187" s="32"/>
      <c r="SUS187" s="32"/>
      <c r="SUT187" s="32"/>
      <c r="SUU187" s="32"/>
      <c r="SUV187" s="32"/>
      <c r="SUW187" s="32"/>
      <c r="SUX187" s="32"/>
      <c r="SUY187" s="32"/>
      <c r="SUZ187" s="32"/>
      <c r="SVA187" s="32"/>
      <c r="SVB187" s="32"/>
      <c r="SVC187" s="32"/>
      <c r="SVD187" s="32"/>
      <c r="SVE187" s="32"/>
      <c r="SVF187" s="32"/>
      <c r="SVG187" s="32"/>
      <c r="SVH187" s="32"/>
      <c r="SVI187" s="32"/>
      <c r="SVJ187" s="32"/>
      <c r="SVK187" s="32"/>
      <c r="SVL187" s="32"/>
      <c r="SVM187" s="32"/>
      <c r="SVN187" s="32"/>
      <c r="SVO187" s="32"/>
      <c r="SVP187" s="32"/>
      <c r="SVQ187" s="32"/>
      <c r="SVR187" s="32"/>
      <c r="SVS187" s="32"/>
      <c r="SVT187" s="32"/>
      <c r="SVU187" s="32"/>
      <c r="SVV187" s="32"/>
      <c r="SVW187" s="32"/>
      <c r="SVX187" s="32"/>
      <c r="SVY187" s="32"/>
      <c r="SVZ187" s="32"/>
      <c r="SWA187" s="32"/>
      <c r="SWB187" s="32"/>
      <c r="SWC187" s="32"/>
      <c r="SWD187" s="32"/>
      <c r="SWE187" s="32"/>
      <c r="SWF187" s="32"/>
      <c r="SWG187" s="32"/>
      <c r="SWH187" s="32"/>
      <c r="SWI187" s="32"/>
      <c r="SWJ187" s="32"/>
      <c r="SWK187" s="32"/>
      <c r="SWL187" s="32"/>
      <c r="SWM187" s="32"/>
      <c r="SWN187" s="32"/>
      <c r="SWO187" s="32"/>
      <c r="SWP187" s="32"/>
      <c r="SWQ187" s="32"/>
      <c r="SWR187" s="32"/>
      <c r="SWS187" s="32"/>
      <c r="SWT187" s="32"/>
      <c r="SWU187" s="32"/>
      <c r="SWV187" s="32"/>
      <c r="SWW187" s="32"/>
      <c r="SWX187" s="32"/>
      <c r="SWY187" s="32"/>
      <c r="SWZ187" s="32"/>
      <c r="SXA187" s="32"/>
      <c r="SXB187" s="32"/>
      <c r="SXC187" s="32"/>
      <c r="SXD187" s="32"/>
      <c r="SXE187" s="32"/>
      <c r="SXF187" s="32"/>
      <c r="SXG187" s="32"/>
      <c r="SXH187" s="32"/>
      <c r="SXI187" s="32"/>
      <c r="SXJ187" s="32"/>
      <c r="SXK187" s="32"/>
      <c r="SXL187" s="32"/>
      <c r="SXM187" s="32"/>
      <c r="SXN187" s="32"/>
      <c r="SXO187" s="32"/>
      <c r="SXP187" s="32"/>
      <c r="SXQ187" s="32"/>
      <c r="SXR187" s="32"/>
      <c r="SXS187" s="32"/>
      <c r="SXT187" s="32"/>
      <c r="SXU187" s="32"/>
      <c r="SXV187" s="32"/>
      <c r="SXW187" s="32"/>
      <c r="SXX187" s="32"/>
      <c r="SXY187" s="32"/>
      <c r="SXZ187" s="32"/>
      <c r="SYA187" s="32"/>
      <c r="SYB187" s="32"/>
      <c r="SYC187" s="32"/>
      <c r="SYD187" s="32"/>
      <c r="SYE187" s="32"/>
      <c r="SYF187" s="32"/>
      <c r="SYG187" s="32"/>
      <c r="SYH187" s="32"/>
      <c r="SYI187" s="32"/>
      <c r="SYJ187" s="32"/>
      <c r="SYK187" s="32"/>
      <c r="SYL187" s="32"/>
      <c r="SYM187" s="32"/>
      <c r="SYN187" s="32"/>
      <c r="SYO187" s="32"/>
      <c r="SYP187" s="32"/>
      <c r="SYQ187" s="32"/>
      <c r="SYR187" s="32"/>
      <c r="SYS187" s="32"/>
      <c r="SYT187" s="32"/>
      <c r="SYU187" s="32"/>
      <c r="SYV187" s="32"/>
      <c r="SYW187" s="32"/>
      <c r="SYX187" s="32"/>
      <c r="SYY187" s="32"/>
      <c r="SYZ187" s="32"/>
      <c r="SZA187" s="32"/>
      <c r="SZB187" s="32"/>
      <c r="SZC187" s="32"/>
      <c r="SZD187" s="32"/>
      <c r="SZE187" s="32"/>
      <c r="SZF187" s="32"/>
      <c r="SZG187" s="32"/>
      <c r="SZH187" s="32"/>
      <c r="SZI187" s="32"/>
      <c r="SZJ187" s="32"/>
      <c r="SZK187" s="32"/>
      <c r="SZL187" s="32"/>
      <c r="SZM187" s="32"/>
      <c r="SZN187" s="32"/>
      <c r="SZO187" s="32"/>
      <c r="SZP187" s="32"/>
      <c r="SZQ187" s="32"/>
      <c r="SZR187" s="32"/>
      <c r="SZS187" s="32"/>
      <c r="SZT187" s="32"/>
      <c r="SZU187" s="32"/>
      <c r="SZV187" s="32"/>
      <c r="SZW187" s="32"/>
      <c r="SZX187" s="32"/>
      <c r="SZY187" s="32"/>
      <c r="SZZ187" s="32"/>
      <c r="TAA187" s="32"/>
      <c r="TAB187" s="32"/>
      <c r="TAC187" s="32"/>
      <c r="TAD187" s="32"/>
      <c r="TAE187" s="32"/>
      <c r="TAF187" s="32"/>
      <c r="TAG187" s="32"/>
      <c r="TAH187" s="32"/>
      <c r="TAI187" s="32"/>
      <c r="TAJ187" s="32"/>
      <c r="TAK187" s="32"/>
      <c r="TAL187" s="32"/>
      <c r="TAM187" s="32"/>
      <c r="TAN187" s="32"/>
      <c r="TAO187" s="32"/>
      <c r="TAP187" s="32"/>
      <c r="TAQ187" s="32"/>
      <c r="TAR187" s="32"/>
      <c r="TAS187" s="32"/>
      <c r="TAT187" s="32"/>
      <c r="TAU187" s="32"/>
      <c r="TAV187" s="32"/>
      <c r="TAW187" s="32"/>
      <c r="TAX187" s="32"/>
      <c r="TAY187" s="32"/>
      <c r="TAZ187" s="32"/>
      <c r="TBA187" s="32"/>
      <c r="TBB187" s="32"/>
      <c r="TBC187" s="32"/>
      <c r="TBD187" s="32"/>
      <c r="TBE187" s="32"/>
      <c r="TBF187" s="32"/>
      <c r="TBG187" s="32"/>
      <c r="TBH187" s="32"/>
      <c r="TBI187" s="32"/>
      <c r="TBJ187" s="32"/>
      <c r="TBK187" s="32"/>
      <c r="TBL187" s="32"/>
      <c r="TBM187" s="32"/>
      <c r="TBN187" s="32"/>
      <c r="TBO187" s="32"/>
      <c r="TBP187" s="32"/>
      <c r="TBQ187" s="32"/>
      <c r="TBR187" s="32"/>
      <c r="TBS187" s="32"/>
      <c r="TBT187" s="32"/>
      <c r="TBU187" s="32"/>
      <c r="TBV187" s="32"/>
      <c r="TBW187" s="32"/>
      <c r="TBX187" s="32"/>
      <c r="TBY187" s="32"/>
      <c r="TBZ187" s="32"/>
      <c r="TCA187" s="32"/>
      <c r="TCB187" s="32"/>
      <c r="TCC187" s="32"/>
      <c r="TCD187" s="32"/>
      <c r="TCE187" s="32"/>
      <c r="TCF187" s="32"/>
      <c r="TCG187" s="32"/>
      <c r="TCH187" s="32"/>
      <c r="TCI187" s="32"/>
      <c r="TCJ187" s="32"/>
      <c r="TCK187" s="32"/>
      <c r="TCL187" s="32"/>
      <c r="TCM187" s="32"/>
      <c r="TCN187" s="32"/>
      <c r="TCO187" s="32"/>
      <c r="TCP187" s="32"/>
      <c r="TCQ187" s="32"/>
      <c r="TCR187" s="32"/>
      <c r="TCS187" s="32"/>
      <c r="TCT187" s="32"/>
      <c r="TCU187" s="32"/>
      <c r="TCV187" s="32"/>
      <c r="TCW187" s="32"/>
      <c r="TCX187" s="32"/>
      <c r="TCY187" s="32"/>
      <c r="TCZ187" s="32"/>
      <c r="TDA187" s="32"/>
      <c r="TDB187" s="32"/>
      <c r="TDC187" s="32"/>
      <c r="TDD187" s="32"/>
      <c r="TDE187" s="32"/>
      <c r="TDF187" s="32"/>
      <c r="TDG187" s="32"/>
      <c r="TDH187" s="32"/>
      <c r="TDI187" s="32"/>
      <c r="TDJ187" s="32"/>
      <c r="TDK187" s="32"/>
      <c r="TDL187" s="32"/>
      <c r="TDM187" s="32"/>
      <c r="TDN187" s="32"/>
      <c r="TDO187" s="32"/>
      <c r="TDP187" s="32"/>
      <c r="TDQ187" s="32"/>
      <c r="TDR187" s="32"/>
      <c r="TDS187" s="32"/>
      <c r="TDT187" s="32"/>
      <c r="TDU187" s="32"/>
      <c r="TDV187" s="32"/>
      <c r="TDW187" s="32"/>
      <c r="TDX187" s="32"/>
      <c r="TDY187" s="32"/>
      <c r="TDZ187" s="32"/>
      <c r="TEA187" s="32"/>
      <c r="TEB187" s="32"/>
      <c r="TEC187" s="32"/>
      <c r="TED187" s="32"/>
      <c r="TEE187" s="32"/>
      <c r="TEF187" s="32"/>
      <c r="TEG187" s="32"/>
      <c r="TEH187" s="32"/>
      <c r="TEI187" s="32"/>
      <c r="TEJ187" s="32"/>
      <c r="TEK187" s="32"/>
      <c r="TEL187" s="32"/>
      <c r="TEM187" s="32"/>
      <c r="TEN187" s="32"/>
      <c r="TEO187" s="32"/>
      <c r="TEP187" s="32"/>
      <c r="TEQ187" s="32"/>
      <c r="TER187" s="32"/>
      <c r="TES187" s="32"/>
      <c r="TET187" s="32"/>
      <c r="TEU187" s="32"/>
      <c r="TEV187" s="32"/>
      <c r="TEW187" s="32"/>
      <c r="TEX187" s="32"/>
      <c r="TEY187" s="32"/>
      <c r="TEZ187" s="32"/>
      <c r="TFA187" s="32"/>
      <c r="TFB187" s="32"/>
      <c r="TFC187" s="32"/>
      <c r="TFD187" s="32"/>
      <c r="TFE187" s="32"/>
      <c r="TFF187" s="32"/>
      <c r="TFG187" s="32"/>
      <c r="TFH187" s="32"/>
      <c r="TFI187" s="32"/>
      <c r="TFJ187" s="32"/>
      <c r="TFK187" s="32"/>
      <c r="TFL187" s="32"/>
      <c r="TFM187" s="32"/>
      <c r="TFN187" s="32"/>
      <c r="TFO187" s="32"/>
      <c r="TFP187" s="32"/>
      <c r="TFQ187" s="32"/>
      <c r="TFR187" s="32"/>
      <c r="TFS187" s="32"/>
      <c r="TFT187" s="32"/>
      <c r="TFU187" s="32"/>
      <c r="TFV187" s="32"/>
      <c r="TFW187" s="32"/>
      <c r="TFX187" s="32"/>
      <c r="TFY187" s="32"/>
      <c r="TFZ187" s="32"/>
      <c r="TGA187" s="32"/>
      <c r="TGB187" s="32"/>
      <c r="TGC187" s="32"/>
      <c r="TGD187" s="32"/>
      <c r="TGE187" s="32"/>
      <c r="TGF187" s="32"/>
      <c r="TGG187" s="32"/>
      <c r="TGH187" s="32"/>
      <c r="TGI187" s="32"/>
      <c r="TGJ187" s="32"/>
      <c r="TGK187" s="32"/>
      <c r="TGL187" s="32"/>
      <c r="TGM187" s="32"/>
      <c r="TGN187" s="32"/>
      <c r="TGO187" s="32"/>
      <c r="TGP187" s="32"/>
      <c r="TGQ187" s="32"/>
      <c r="TGR187" s="32"/>
      <c r="TGS187" s="32"/>
      <c r="TGT187" s="32"/>
      <c r="TGU187" s="32"/>
      <c r="TGV187" s="32"/>
      <c r="TGW187" s="32"/>
      <c r="TGX187" s="32"/>
      <c r="TGY187" s="32"/>
      <c r="TGZ187" s="32"/>
      <c r="THA187" s="32"/>
      <c r="THB187" s="32"/>
      <c r="THC187" s="32"/>
      <c r="THD187" s="32"/>
      <c r="THE187" s="32"/>
      <c r="THF187" s="32"/>
      <c r="THG187" s="32"/>
      <c r="THH187" s="32"/>
      <c r="THI187" s="32"/>
      <c r="THJ187" s="32"/>
      <c r="THK187" s="32"/>
      <c r="THL187" s="32"/>
      <c r="THM187" s="32"/>
      <c r="THN187" s="32"/>
      <c r="THO187" s="32"/>
      <c r="THP187" s="32"/>
      <c r="THQ187" s="32"/>
      <c r="THR187" s="32"/>
      <c r="THS187" s="32"/>
      <c r="THT187" s="32"/>
      <c r="THU187" s="32"/>
      <c r="THV187" s="32"/>
      <c r="THW187" s="32"/>
      <c r="THX187" s="32"/>
      <c r="THY187" s="32"/>
      <c r="THZ187" s="32"/>
      <c r="TIA187" s="32"/>
      <c r="TIB187" s="32"/>
      <c r="TIC187" s="32"/>
      <c r="TID187" s="32"/>
      <c r="TIE187" s="32"/>
      <c r="TIF187" s="32"/>
      <c r="TIG187" s="32"/>
      <c r="TIH187" s="32"/>
      <c r="TII187" s="32"/>
      <c r="TIJ187" s="32"/>
      <c r="TIK187" s="32"/>
      <c r="TIL187" s="32"/>
      <c r="TIM187" s="32"/>
      <c r="TIN187" s="32"/>
      <c r="TIO187" s="32"/>
      <c r="TIP187" s="32"/>
      <c r="TIQ187" s="32"/>
      <c r="TIR187" s="32"/>
      <c r="TIS187" s="32"/>
      <c r="TIT187" s="32"/>
      <c r="TIU187" s="32"/>
      <c r="TIV187" s="32"/>
      <c r="TIW187" s="32"/>
      <c r="TIX187" s="32"/>
      <c r="TIY187" s="32"/>
      <c r="TIZ187" s="32"/>
      <c r="TJA187" s="32"/>
      <c r="TJB187" s="32"/>
      <c r="TJC187" s="32"/>
      <c r="TJD187" s="32"/>
      <c r="TJE187" s="32"/>
      <c r="TJF187" s="32"/>
      <c r="TJG187" s="32"/>
      <c r="TJH187" s="32"/>
      <c r="TJI187" s="32"/>
      <c r="TJJ187" s="32"/>
      <c r="TJK187" s="32"/>
      <c r="TJL187" s="32"/>
      <c r="TJM187" s="32"/>
      <c r="TJN187" s="32"/>
      <c r="TJO187" s="32"/>
      <c r="TJP187" s="32"/>
      <c r="TJQ187" s="32"/>
      <c r="TJR187" s="32"/>
      <c r="TJS187" s="32"/>
      <c r="TJT187" s="32"/>
      <c r="TJU187" s="32"/>
      <c r="TJV187" s="32"/>
      <c r="TJW187" s="32"/>
      <c r="TJX187" s="32"/>
      <c r="TJY187" s="32"/>
      <c r="TJZ187" s="32"/>
      <c r="TKA187" s="32"/>
      <c r="TKB187" s="32"/>
      <c r="TKC187" s="32"/>
      <c r="TKD187" s="32"/>
      <c r="TKE187" s="32"/>
      <c r="TKF187" s="32"/>
      <c r="TKG187" s="32"/>
      <c r="TKH187" s="32"/>
      <c r="TKI187" s="32"/>
      <c r="TKJ187" s="32"/>
      <c r="TKK187" s="32"/>
      <c r="TKL187" s="32"/>
      <c r="TKM187" s="32"/>
      <c r="TKN187" s="32"/>
      <c r="TKO187" s="32"/>
      <c r="TKP187" s="32"/>
      <c r="TKQ187" s="32"/>
      <c r="TKR187" s="32"/>
      <c r="TKS187" s="32"/>
      <c r="TKT187" s="32"/>
      <c r="TKU187" s="32"/>
      <c r="TKV187" s="32"/>
      <c r="TKW187" s="32"/>
      <c r="TKX187" s="32"/>
      <c r="TKY187" s="32"/>
      <c r="TKZ187" s="32"/>
      <c r="TLA187" s="32"/>
      <c r="TLB187" s="32"/>
      <c r="TLC187" s="32"/>
      <c r="TLD187" s="32"/>
      <c r="TLE187" s="32"/>
      <c r="TLF187" s="32"/>
      <c r="TLG187" s="32"/>
      <c r="TLH187" s="32"/>
      <c r="TLI187" s="32"/>
      <c r="TLJ187" s="32"/>
      <c r="TLK187" s="32"/>
      <c r="TLL187" s="32"/>
      <c r="TLM187" s="32"/>
      <c r="TLN187" s="32"/>
      <c r="TLO187" s="32"/>
      <c r="TLP187" s="32"/>
      <c r="TLQ187" s="32"/>
      <c r="TLR187" s="32"/>
      <c r="TLS187" s="32"/>
      <c r="TLT187" s="32"/>
      <c r="TLU187" s="32"/>
      <c r="TLV187" s="32"/>
      <c r="TLW187" s="32"/>
      <c r="TLX187" s="32"/>
      <c r="TLY187" s="32"/>
      <c r="TLZ187" s="32"/>
      <c r="TMA187" s="32"/>
      <c r="TMB187" s="32"/>
      <c r="TMC187" s="32"/>
      <c r="TMD187" s="32"/>
      <c r="TME187" s="32"/>
      <c r="TMF187" s="32"/>
      <c r="TMG187" s="32"/>
      <c r="TMH187" s="32"/>
      <c r="TMI187" s="32"/>
      <c r="TMJ187" s="32"/>
      <c r="TMK187" s="32"/>
      <c r="TML187" s="32"/>
      <c r="TMM187" s="32"/>
      <c r="TMN187" s="32"/>
      <c r="TMO187" s="32"/>
      <c r="TMP187" s="32"/>
      <c r="TMQ187" s="32"/>
      <c r="TMR187" s="32"/>
      <c r="TMS187" s="32"/>
      <c r="TMT187" s="32"/>
      <c r="TMU187" s="32"/>
      <c r="TMV187" s="32"/>
      <c r="TMW187" s="32"/>
      <c r="TMX187" s="32"/>
      <c r="TMY187" s="32"/>
      <c r="TMZ187" s="32"/>
      <c r="TNA187" s="32"/>
      <c r="TNB187" s="32"/>
      <c r="TNC187" s="32"/>
      <c r="TND187" s="32"/>
      <c r="TNE187" s="32"/>
      <c r="TNF187" s="32"/>
      <c r="TNG187" s="32"/>
      <c r="TNH187" s="32"/>
      <c r="TNI187" s="32"/>
      <c r="TNJ187" s="32"/>
      <c r="TNK187" s="32"/>
      <c r="TNL187" s="32"/>
      <c r="TNM187" s="32"/>
      <c r="TNN187" s="32"/>
      <c r="TNO187" s="32"/>
      <c r="TNP187" s="32"/>
      <c r="TNQ187" s="32"/>
      <c r="TNR187" s="32"/>
      <c r="TNS187" s="32"/>
      <c r="TNT187" s="32"/>
      <c r="TNU187" s="32"/>
      <c r="TNV187" s="32"/>
      <c r="TNW187" s="32"/>
      <c r="TNX187" s="32"/>
      <c r="TNY187" s="32"/>
      <c r="TNZ187" s="32"/>
      <c r="TOA187" s="32"/>
      <c r="TOB187" s="32"/>
      <c r="TOC187" s="32"/>
      <c r="TOD187" s="32"/>
      <c r="TOE187" s="32"/>
      <c r="TOF187" s="32"/>
      <c r="TOG187" s="32"/>
      <c r="TOH187" s="32"/>
      <c r="TOI187" s="32"/>
      <c r="TOJ187" s="32"/>
      <c r="TOK187" s="32"/>
      <c r="TOL187" s="32"/>
      <c r="TOM187" s="32"/>
      <c r="TON187" s="32"/>
      <c r="TOO187" s="32"/>
      <c r="TOP187" s="32"/>
      <c r="TOQ187" s="32"/>
      <c r="TOR187" s="32"/>
      <c r="TOS187" s="32"/>
      <c r="TOT187" s="32"/>
      <c r="TOU187" s="32"/>
      <c r="TOV187" s="32"/>
      <c r="TOW187" s="32"/>
      <c r="TOX187" s="32"/>
      <c r="TOY187" s="32"/>
      <c r="TOZ187" s="32"/>
      <c r="TPA187" s="32"/>
      <c r="TPB187" s="32"/>
      <c r="TPC187" s="32"/>
      <c r="TPD187" s="32"/>
      <c r="TPE187" s="32"/>
      <c r="TPF187" s="32"/>
      <c r="TPG187" s="32"/>
      <c r="TPH187" s="32"/>
      <c r="TPI187" s="32"/>
      <c r="TPJ187" s="32"/>
      <c r="TPK187" s="32"/>
      <c r="TPL187" s="32"/>
      <c r="TPM187" s="32"/>
      <c r="TPN187" s="32"/>
      <c r="TPO187" s="32"/>
      <c r="TPP187" s="32"/>
      <c r="TPQ187" s="32"/>
      <c r="TPR187" s="32"/>
      <c r="TPS187" s="32"/>
      <c r="TPT187" s="32"/>
      <c r="TPU187" s="32"/>
      <c r="TPV187" s="32"/>
      <c r="TPW187" s="32"/>
      <c r="TPX187" s="32"/>
      <c r="TPY187" s="32"/>
      <c r="TPZ187" s="32"/>
      <c r="TQA187" s="32"/>
      <c r="TQB187" s="32"/>
      <c r="TQC187" s="32"/>
      <c r="TQD187" s="32"/>
      <c r="TQE187" s="32"/>
      <c r="TQF187" s="32"/>
      <c r="TQG187" s="32"/>
      <c r="TQH187" s="32"/>
      <c r="TQI187" s="32"/>
      <c r="TQJ187" s="32"/>
      <c r="TQK187" s="32"/>
      <c r="TQL187" s="32"/>
      <c r="TQM187" s="32"/>
      <c r="TQN187" s="32"/>
      <c r="TQO187" s="32"/>
      <c r="TQP187" s="32"/>
      <c r="TQQ187" s="32"/>
      <c r="TQR187" s="32"/>
      <c r="TQS187" s="32"/>
      <c r="TQT187" s="32"/>
      <c r="TQU187" s="32"/>
      <c r="TQV187" s="32"/>
      <c r="TQW187" s="32"/>
      <c r="TQX187" s="32"/>
      <c r="TQY187" s="32"/>
      <c r="TQZ187" s="32"/>
      <c r="TRA187" s="32"/>
      <c r="TRB187" s="32"/>
      <c r="TRC187" s="32"/>
      <c r="TRD187" s="32"/>
      <c r="TRE187" s="32"/>
      <c r="TRF187" s="32"/>
      <c r="TRG187" s="32"/>
      <c r="TRH187" s="32"/>
      <c r="TRI187" s="32"/>
      <c r="TRJ187" s="32"/>
      <c r="TRK187" s="32"/>
      <c r="TRL187" s="32"/>
      <c r="TRM187" s="32"/>
      <c r="TRN187" s="32"/>
      <c r="TRO187" s="32"/>
      <c r="TRP187" s="32"/>
      <c r="TRQ187" s="32"/>
      <c r="TRR187" s="32"/>
      <c r="TRS187" s="32"/>
      <c r="TRT187" s="32"/>
      <c r="TRU187" s="32"/>
      <c r="TRV187" s="32"/>
      <c r="TRW187" s="32"/>
      <c r="TRX187" s="32"/>
      <c r="TRY187" s="32"/>
      <c r="TRZ187" s="32"/>
      <c r="TSA187" s="32"/>
      <c r="TSB187" s="32"/>
      <c r="TSC187" s="32"/>
      <c r="TSD187" s="32"/>
      <c r="TSE187" s="32"/>
      <c r="TSF187" s="32"/>
      <c r="TSG187" s="32"/>
      <c r="TSH187" s="32"/>
      <c r="TSI187" s="32"/>
      <c r="TSJ187" s="32"/>
      <c r="TSK187" s="32"/>
      <c r="TSL187" s="32"/>
      <c r="TSM187" s="32"/>
      <c r="TSN187" s="32"/>
      <c r="TSO187" s="32"/>
      <c r="TSP187" s="32"/>
      <c r="TSQ187" s="32"/>
      <c r="TSR187" s="32"/>
      <c r="TSS187" s="32"/>
      <c r="TST187" s="32"/>
      <c r="TSU187" s="32"/>
      <c r="TSV187" s="32"/>
      <c r="TSW187" s="32"/>
      <c r="TSX187" s="32"/>
      <c r="TSY187" s="32"/>
      <c r="TSZ187" s="32"/>
      <c r="TTA187" s="32"/>
      <c r="TTB187" s="32"/>
      <c r="TTC187" s="32"/>
      <c r="TTD187" s="32"/>
      <c r="TTE187" s="32"/>
      <c r="TTF187" s="32"/>
      <c r="TTG187" s="32"/>
      <c r="TTH187" s="32"/>
      <c r="TTI187" s="32"/>
      <c r="TTJ187" s="32"/>
      <c r="TTK187" s="32"/>
      <c r="TTL187" s="32"/>
      <c r="TTM187" s="32"/>
      <c r="TTN187" s="32"/>
      <c r="TTO187" s="32"/>
      <c r="TTP187" s="32"/>
      <c r="TTQ187" s="32"/>
      <c r="TTR187" s="32"/>
      <c r="TTS187" s="32"/>
      <c r="TTT187" s="32"/>
      <c r="TTU187" s="32"/>
      <c r="TTV187" s="32"/>
      <c r="TTW187" s="32"/>
      <c r="TTX187" s="32"/>
      <c r="TTY187" s="32"/>
      <c r="TTZ187" s="32"/>
      <c r="TUA187" s="32"/>
      <c r="TUB187" s="32"/>
      <c r="TUC187" s="32"/>
      <c r="TUD187" s="32"/>
      <c r="TUE187" s="32"/>
      <c r="TUF187" s="32"/>
      <c r="TUG187" s="32"/>
      <c r="TUH187" s="32"/>
      <c r="TUI187" s="32"/>
      <c r="TUJ187" s="32"/>
      <c r="TUK187" s="32"/>
      <c r="TUL187" s="32"/>
      <c r="TUM187" s="32"/>
      <c r="TUN187" s="32"/>
      <c r="TUO187" s="32"/>
      <c r="TUP187" s="32"/>
      <c r="TUQ187" s="32"/>
      <c r="TUR187" s="32"/>
      <c r="TUS187" s="32"/>
      <c r="TUT187" s="32"/>
      <c r="TUU187" s="32"/>
      <c r="TUV187" s="32"/>
      <c r="TUW187" s="32"/>
      <c r="TUX187" s="32"/>
      <c r="TUY187" s="32"/>
      <c r="TUZ187" s="32"/>
      <c r="TVA187" s="32"/>
      <c r="TVB187" s="32"/>
      <c r="TVC187" s="32"/>
      <c r="TVD187" s="32"/>
      <c r="TVE187" s="32"/>
      <c r="TVF187" s="32"/>
      <c r="TVG187" s="32"/>
      <c r="TVH187" s="32"/>
      <c r="TVI187" s="32"/>
      <c r="TVJ187" s="32"/>
      <c r="TVK187" s="32"/>
      <c r="TVL187" s="32"/>
      <c r="TVM187" s="32"/>
      <c r="TVN187" s="32"/>
      <c r="TVO187" s="32"/>
      <c r="TVP187" s="32"/>
      <c r="TVQ187" s="32"/>
      <c r="TVR187" s="32"/>
      <c r="TVS187" s="32"/>
      <c r="TVT187" s="32"/>
      <c r="TVU187" s="32"/>
      <c r="TVV187" s="32"/>
      <c r="TVW187" s="32"/>
      <c r="TVX187" s="32"/>
      <c r="TVY187" s="32"/>
      <c r="TVZ187" s="32"/>
      <c r="TWA187" s="32"/>
      <c r="TWB187" s="32"/>
      <c r="TWC187" s="32"/>
      <c r="TWD187" s="32"/>
      <c r="TWE187" s="32"/>
      <c r="TWF187" s="32"/>
      <c r="TWG187" s="32"/>
      <c r="TWH187" s="32"/>
      <c r="TWI187" s="32"/>
      <c r="TWJ187" s="32"/>
      <c r="TWK187" s="32"/>
      <c r="TWL187" s="32"/>
      <c r="TWM187" s="32"/>
      <c r="TWN187" s="32"/>
      <c r="TWO187" s="32"/>
      <c r="TWP187" s="32"/>
      <c r="TWQ187" s="32"/>
      <c r="TWR187" s="32"/>
      <c r="TWS187" s="32"/>
      <c r="TWT187" s="32"/>
      <c r="TWU187" s="32"/>
      <c r="TWV187" s="32"/>
      <c r="TWW187" s="32"/>
      <c r="TWX187" s="32"/>
      <c r="TWY187" s="32"/>
      <c r="TWZ187" s="32"/>
      <c r="TXA187" s="32"/>
      <c r="TXB187" s="32"/>
      <c r="TXC187" s="32"/>
      <c r="TXD187" s="32"/>
      <c r="TXE187" s="32"/>
      <c r="TXF187" s="32"/>
      <c r="TXG187" s="32"/>
      <c r="TXH187" s="32"/>
      <c r="TXI187" s="32"/>
      <c r="TXJ187" s="32"/>
      <c r="TXK187" s="32"/>
      <c r="TXL187" s="32"/>
      <c r="TXM187" s="32"/>
      <c r="TXN187" s="32"/>
      <c r="TXO187" s="32"/>
      <c r="TXP187" s="32"/>
      <c r="TXQ187" s="32"/>
      <c r="TXR187" s="32"/>
      <c r="TXS187" s="32"/>
      <c r="TXT187" s="32"/>
      <c r="TXU187" s="32"/>
      <c r="TXV187" s="32"/>
      <c r="TXW187" s="32"/>
      <c r="TXX187" s="32"/>
      <c r="TXY187" s="32"/>
      <c r="TXZ187" s="32"/>
      <c r="TYA187" s="32"/>
      <c r="TYB187" s="32"/>
      <c r="TYC187" s="32"/>
      <c r="TYD187" s="32"/>
      <c r="TYE187" s="32"/>
      <c r="TYF187" s="32"/>
      <c r="TYG187" s="32"/>
      <c r="TYH187" s="32"/>
      <c r="TYI187" s="32"/>
      <c r="TYJ187" s="32"/>
      <c r="TYK187" s="32"/>
      <c r="TYL187" s="32"/>
      <c r="TYM187" s="32"/>
      <c r="TYN187" s="32"/>
      <c r="TYO187" s="32"/>
      <c r="TYP187" s="32"/>
      <c r="TYQ187" s="32"/>
      <c r="TYR187" s="32"/>
      <c r="TYS187" s="32"/>
      <c r="TYT187" s="32"/>
      <c r="TYU187" s="32"/>
      <c r="TYV187" s="32"/>
      <c r="TYW187" s="32"/>
      <c r="TYX187" s="32"/>
      <c r="TYY187" s="32"/>
      <c r="TYZ187" s="32"/>
      <c r="TZA187" s="32"/>
      <c r="TZB187" s="32"/>
      <c r="TZC187" s="32"/>
      <c r="TZD187" s="32"/>
      <c r="TZE187" s="32"/>
      <c r="TZF187" s="32"/>
      <c r="TZG187" s="32"/>
      <c r="TZH187" s="32"/>
      <c r="TZI187" s="32"/>
      <c r="TZJ187" s="32"/>
      <c r="TZK187" s="32"/>
      <c r="TZL187" s="32"/>
      <c r="TZM187" s="32"/>
      <c r="TZN187" s="32"/>
      <c r="TZO187" s="32"/>
      <c r="TZP187" s="32"/>
      <c r="TZQ187" s="32"/>
      <c r="TZR187" s="32"/>
      <c r="TZS187" s="32"/>
      <c r="TZT187" s="32"/>
      <c r="TZU187" s="32"/>
      <c r="TZV187" s="32"/>
      <c r="TZW187" s="32"/>
      <c r="TZX187" s="32"/>
      <c r="TZY187" s="32"/>
      <c r="TZZ187" s="32"/>
      <c r="UAA187" s="32"/>
      <c r="UAB187" s="32"/>
      <c r="UAC187" s="32"/>
      <c r="UAD187" s="32"/>
      <c r="UAE187" s="32"/>
      <c r="UAF187" s="32"/>
      <c r="UAG187" s="32"/>
      <c r="UAH187" s="32"/>
      <c r="UAI187" s="32"/>
      <c r="UAJ187" s="32"/>
      <c r="UAK187" s="32"/>
      <c r="UAL187" s="32"/>
      <c r="UAM187" s="32"/>
      <c r="UAN187" s="32"/>
      <c r="UAO187" s="32"/>
      <c r="UAP187" s="32"/>
      <c r="UAQ187" s="32"/>
      <c r="UAR187" s="32"/>
      <c r="UAS187" s="32"/>
      <c r="UAT187" s="32"/>
      <c r="UAU187" s="32"/>
      <c r="UAV187" s="32"/>
      <c r="UAW187" s="32"/>
      <c r="UAX187" s="32"/>
      <c r="UAY187" s="32"/>
      <c r="UAZ187" s="32"/>
      <c r="UBA187" s="32"/>
      <c r="UBB187" s="32"/>
      <c r="UBC187" s="32"/>
      <c r="UBD187" s="32"/>
      <c r="UBE187" s="32"/>
      <c r="UBF187" s="32"/>
      <c r="UBG187" s="32"/>
      <c r="UBH187" s="32"/>
      <c r="UBI187" s="32"/>
      <c r="UBJ187" s="32"/>
      <c r="UBK187" s="32"/>
      <c r="UBL187" s="32"/>
      <c r="UBM187" s="32"/>
      <c r="UBN187" s="32"/>
      <c r="UBO187" s="32"/>
      <c r="UBP187" s="32"/>
      <c r="UBQ187" s="32"/>
      <c r="UBR187" s="32"/>
      <c r="UBS187" s="32"/>
      <c r="UBT187" s="32"/>
      <c r="UBU187" s="32"/>
      <c r="UBV187" s="32"/>
      <c r="UBW187" s="32"/>
      <c r="UBX187" s="32"/>
      <c r="UBY187" s="32"/>
      <c r="UBZ187" s="32"/>
      <c r="UCA187" s="32"/>
      <c r="UCB187" s="32"/>
      <c r="UCC187" s="32"/>
      <c r="UCD187" s="32"/>
      <c r="UCE187" s="32"/>
      <c r="UCF187" s="32"/>
      <c r="UCG187" s="32"/>
      <c r="UCH187" s="32"/>
      <c r="UCI187" s="32"/>
      <c r="UCJ187" s="32"/>
      <c r="UCK187" s="32"/>
      <c r="UCL187" s="32"/>
      <c r="UCM187" s="32"/>
      <c r="UCN187" s="32"/>
      <c r="UCO187" s="32"/>
      <c r="UCP187" s="32"/>
      <c r="UCQ187" s="32"/>
      <c r="UCR187" s="32"/>
      <c r="UCS187" s="32"/>
      <c r="UCT187" s="32"/>
      <c r="UCU187" s="32"/>
      <c r="UCV187" s="32"/>
      <c r="UCW187" s="32"/>
      <c r="UCX187" s="32"/>
      <c r="UCY187" s="32"/>
      <c r="UCZ187" s="32"/>
      <c r="UDA187" s="32"/>
      <c r="UDB187" s="32"/>
      <c r="UDC187" s="32"/>
      <c r="UDD187" s="32"/>
      <c r="UDE187" s="32"/>
      <c r="UDF187" s="32"/>
      <c r="UDG187" s="32"/>
      <c r="UDH187" s="32"/>
      <c r="UDI187" s="32"/>
      <c r="UDJ187" s="32"/>
      <c r="UDK187" s="32"/>
      <c r="UDL187" s="32"/>
      <c r="UDM187" s="32"/>
      <c r="UDN187" s="32"/>
      <c r="UDO187" s="32"/>
      <c r="UDP187" s="32"/>
      <c r="UDQ187" s="32"/>
      <c r="UDR187" s="32"/>
      <c r="UDS187" s="32"/>
      <c r="UDT187" s="32"/>
      <c r="UDU187" s="32"/>
      <c r="UDV187" s="32"/>
      <c r="UDW187" s="32"/>
      <c r="UDX187" s="32"/>
      <c r="UDY187" s="32"/>
      <c r="UDZ187" s="32"/>
      <c r="UEA187" s="32"/>
      <c r="UEB187" s="32"/>
      <c r="UEC187" s="32"/>
      <c r="UED187" s="32"/>
      <c r="UEE187" s="32"/>
      <c r="UEF187" s="32"/>
      <c r="UEG187" s="32"/>
      <c r="UEH187" s="32"/>
      <c r="UEI187" s="32"/>
      <c r="UEJ187" s="32"/>
      <c r="UEK187" s="32"/>
      <c r="UEL187" s="32"/>
      <c r="UEM187" s="32"/>
      <c r="UEN187" s="32"/>
      <c r="UEO187" s="32"/>
      <c r="UEP187" s="32"/>
      <c r="UEQ187" s="32"/>
      <c r="UER187" s="32"/>
      <c r="UES187" s="32"/>
      <c r="UET187" s="32"/>
      <c r="UEU187" s="32"/>
      <c r="UEV187" s="32"/>
      <c r="UEW187" s="32"/>
      <c r="UEX187" s="32"/>
      <c r="UEY187" s="32"/>
      <c r="UEZ187" s="32"/>
      <c r="UFA187" s="32"/>
      <c r="UFB187" s="32"/>
      <c r="UFC187" s="32"/>
      <c r="UFD187" s="32"/>
      <c r="UFE187" s="32"/>
      <c r="UFF187" s="32"/>
      <c r="UFG187" s="32"/>
      <c r="UFH187" s="32"/>
      <c r="UFI187" s="32"/>
      <c r="UFJ187" s="32"/>
      <c r="UFK187" s="32"/>
      <c r="UFL187" s="32"/>
      <c r="UFM187" s="32"/>
      <c r="UFN187" s="32"/>
      <c r="UFO187" s="32"/>
      <c r="UFP187" s="32"/>
      <c r="UFQ187" s="32"/>
      <c r="UFR187" s="32"/>
      <c r="UFS187" s="32"/>
      <c r="UFT187" s="32"/>
      <c r="UFU187" s="32"/>
      <c r="UFV187" s="32"/>
      <c r="UFW187" s="32"/>
      <c r="UFX187" s="32"/>
      <c r="UFY187" s="32"/>
      <c r="UFZ187" s="32"/>
      <c r="UGA187" s="32"/>
      <c r="UGB187" s="32"/>
      <c r="UGC187" s="32"/>
      <c r="UGD187" s="32"/>
      <c r="UGE187" s="32"/>
      <c r="UGF187" s="32"/>
      <c r="UGG187" s="32"/>
      <c r="UGH187" s="32"/>
      <c r="UGI187" s="32"/>
      <c r="UGJ187" s="32"/>
      <c r="UGK187" s="32"/>
      <c r="UGL187" s="32"/>
      <c r="UGM187" s="32"/>
      <c r="UGN187" s="32"/>
      <c r="UGO187" s="32"/>
      <c r="UGP187" s="32"/>
      <c r="UGQ187" s="32"/>
      <c r="UGR187" s="32"/>
      <c r="UGS187" s="32"/>
      <c r="UGT187" s="32"/>
      <c r="UGU187" s="32"/>
      <c r="UGV187" s="32"/>
      <c r="UGW187" s="32"/>
      <c r="UGX187" s="32"/>
      <c r="UGY187" s="32"/>
      <c r="UGZ187" s="32"/>
      <c r="UHA187" s="32"/>
      <c r="UHB187" s="32"/>
      <c r="UHC187" s="32"/>
      <c r="UHD187" s="32"/>
      <c r="UHE187" s="32"/>
      <c r="UHF187" s="32"/>
      <c r="UHG187" s="32"/>
      <c r="UHH187" s="32"/>
      <c r="UHI187" s="32"/>
      <c r="UHJ187" s="32"/>
      <c r="UHK187" s="32"/>
      <c r="UHL187" s="32"/>
      <c r="UHM187" s="32"/>
      <c r="UHN187" s="32"/>
      <c r="UHO187" s="32"/>
      <c r="UHP187" s="32"/>
      <c r="UHQ187" s="32"/>
      <c r="UHR187" s="32"/>
      <c r="UHS187" s="32"/>
      <c r="UHT187" s="32"/>
      <c r="UHU187" s="32"/>
      <c r="UHV187" s="32"/>
      <c r="UHW187" s="32"/>
      <c r="UHX187" s="32"/>
      <c r="UHY187" s="32"/>
      <c r="UHZ187" s="32"/>
      <c r="UIA187" s="32"/>
      <c r="UIB187" s="32"/>
      <c r="UIC187" s="32"/>
      <c r="UID187" s="32"/>
      <c r="UIE187" s="32"/>
      <c r="UIF187" s="32"/>
      <c r="UIG187" s="32"/>
      <c r="UIH187" s="32"/>
      <c r="UII187" s="32"/>
      <c r="UIJ187" s="32"/>
      <c r="UIK187" s="32"/>
      <c r="UIL187" s="32"/>
      <c r="UIM187" s="32"/>
      <c r="UIN187" s="32"/>
      <c r="UIO187" s="32"/>
      <c r="UIP187" s="32"/>
      <c r="UIQ187" s="32"/>
      <c r="UIR187" s="32"/>
      <c r="UIS187" s="32"/>
      <c r="UIT187" s="32"/>
      <c r="UIU187" s="32"/>
      <c r="UIV187" s="32"/>
      <c r="UIW187" s="32"/>
      <c r="UIX187" s="32"/>
      <c r="UIY187" s="32"/>
      <c r="UIZ187" s="32"/>
      <c r="UJA187" s="32"/>
      <c r="UJB187" s="32"/>
      <c r="UJC187" s="32"/>
      <c r="UJD187" s="32"/>
      <c r="UJE187" s="32"/>
      <c r="UJF187" s="32"/>
      <c r="UJG187" s="32"/>
      <c r="UJH187" s="32"/>
      <c r="UJI187" s="32"/>
      <c r="UJJ187" s="32"/>
      <c r="UJK187" s="32"/>
      <c r="UJL187" s="32"/>
      <c r="UJM187" s="32"/>
      <c r="UJN187" s="32"/>
      <c r="UJO187" s="32"/>
      <c r="UJP187" s="32"/>
      <c r="UJQ187" s="32"/>
      <c r="UJR187" s="32"/>
      <c r="UJS187" s="32"/>
      <c r="UJT187" s="32"/>
      <c r="UJU187" s="32"/>
      <c r="UJV187" s="32"/>
      <c r="UJW187" s="32"/>
      <c r="UJX187" s="32"/>
      <c r="UJY187" s="32"/>
      <c r="UJZ187" s="32"/>
      <c r="UKA187" s="32"/>
      <c r="UKB187" s="32"/>
      <c r="UKC187" s="32"/>
      <c r="UKD187" s="32"/>
      <c r="UKE187" s="32"/>
      <c r="UKF187" s="32"/>
      <c r="UKG187" s="32"/>
      <c r="UKH187" s="32"/>
      <c r="UKI187" s="32"/>
      <c r="UKJ187" s="32"/>
      <c r="UKK187" s="32"/>
      <c r="UKL187" s="32"/>
      <c r="UKM187" s="32"/>
      <c r="UKN187" s="32"/>
      <c r="UKO187" s="32"/>
      <c r="UKP187" s="32"/>
      <c r="UKQ187" s="32"/>
      <c r="UKR187" s="32"/>
      <c r="UKS187" s="32"/>
      <c r="UKT187" s="32"/>
      <c r="UKU187" s="32"/>
      <c r="UKV187" s="32"/>
      <c r="UKW187" s="32"/>
      <c r="UKX187" s="32"/>
      <c r="UKY187" s="32"/>
      <c r="UKZ187" s="32"/>
      <c r="ULA187" s="32"/>
      <c r="ULB187" s="32"/>
      <c r="ULC187" s="32"/>
      <c r="ULD187" s="32"/>
      <c r="ULE187" s="32"/>
      <c r="ULF187" s="32"/>
      <c r="ULG187" s="32"/>
      <c r="ULH187" s="32"/>
      <c r="ULI187" s="32"/>
      <c r="ULJ187" s="32"/>
      <c r="ULK187" s="32"/>
      <c r="ULL187" s="32"/>
      <c r="ULM187" s="32"/>
      <c r="ULN187" s="32"/>
      <c r="ULO187" s="32"/>
      <c r="ULP187" s="32"/>
      <c r="ULQ187" s="32"/>
      <c r="ULR187" s="32"/>
      <c r="ULS187" s="32"/>
      <c r="ULT187" s="32"/>
      <c r="ULU187" s="32"/>
      <c r="ULV187" s="32"/>
      <c r="ULW187" s="32"/>
      <c r="ULX187" s="32"/>
      <c r="ULY187" s="32"/>
      <c r="ULZ187" s="32"/>
      <c r="UMA187" s="32"/>
      <c r="UMB187" s="32"/>
      <c r="UMC187" s="32"/>
      <c r="UMD187" s="32"/>
      <c r="UME187" s="32"/>
      <c r="UMF187" s="32"/>
      <c r="UMG187" s="32"/>
      <c r="UMH187" s="32"/>
      <c r="UMI187" s="32"/>
      <c r="UMJ187" s="32"/>
      <c r="UMK187" s="32"/>
      <c r="UML187" s="32"/>
      <c r="UMM187" s="32"/>
      <c r="UMN187" s="32"/>
      <c r="UMO187" s="32"/>
      <c r="UMP187" s="32"/>
      <c r="UMQ187" s="32"/>
      <c r="UMR187" s="32"/>
      <c r="UMS187" s="32"/>
      <c r="UMT187" s="32"/>
      <c r="UMU187" s="32"/>
      <c r="UMV187" s="32"/>
      <c r="UMW187" s="32"/>
      <c r="UMX187" s="32"/>
      <c r="UMY187" s="32"/>
      <c r="UMZ187" s="32"/>
      <c r="UNA187" s="32"/>
      <c r="UNB187" s="32"/>
      <c r="UNC187" s="32"/>
      <c r="UND187" s="32"/>
      <c r="UNE187" s="32"/>
      <c r="UNF187" s="32"/>
      <c r="UNG187" s="32"/>
      <c r="UNH187" s="32"/>
      <c r="UNI187" s="32"/>
      <c r="UNJ187" s="32"/>
      <c r="UNK187" s="32"/>
      <c r="UNL187" s="32"/>
      <c r="UNM187" s="32"/>
      <c r="UNN187" s="32"/>
      <c r="UNO187" s="32"/>
      <c r="UNP187" s="32"/>
      <c r="UNQ187" s="32"/>
      <c r="UNR187" s="32"/>
      <c r="UNS187" s="32"/>
      <c r="UNT187" s="32"/>
      <c r="UNU187" s="32"/>
      <c r="UNV187" s="32"/>
      <c r="UNW187" s="32"/>
      <c r="UNX187" s="32"/>
      <c r="UNY187" s="32"/>
      <c r="UNZ187" s="32"/>
      <c r="UOA187" s="32"/>
      <c r="UOB187" s="32"/>
      <c r="UOC187" s="32"/>
      <c r="UOD187" s="32"/>
      <c r="UOE187" s="32"/>
      <c r="UOF187" s="32"/>
      <c r="UOG187" s="32"/>
      <c r="UOH187" s="32"/>
      <c r="UOI187" s="32"/>
      <c r="UOJ187" s="32"/>
      <c r="UOK187" s="32"/>
      <c r="UOL187" s="32"/>
      <c r="UOM187" s="32"/>
      <c r="UON187" s="32"/>
      <c r="UOO187" s="32"/>
      <c r="UOP187" s="32"/>
      <c r="UOQ187" s="32"/>
      <c r="UOR187" s="32"/>
      <c r="UOS187" s="32"/>
      <c r="UOT187" s="32"/>
      <c r="UOU187" s="32"/>
      <c r="UOV187" s="32"/>
      <c r="UOW187" s="32"/>
      <c r="UOX187" s="32"/>
      <c r="UOY187" s="32"/>
      <c r="UOZ187" s="32"/>
      <c r="UPA187" s="32"/>
      <c r="UPB187" s="32"/>
      <c r="UPC187" s="32"/>
      <c r="UPD187" s="32"/>
      <c r="UPE187" s="32"/>
      <c r="UPF187" s="32"/>
      <c r="UPG187" s="32"/>
      <c r="UPH187" s="32"/>
      <c r="UPI187" s="32"/>
      <c r="UPJ187" s="32"/>
      <c r="UPK187" s="32"/>
      <c r="UPL187" s="32"/>
      <c r="UPM187" s="32"/>
      <c r="UPN187" s="32"/>
      <c r="UPO187" s="32"/>
      <c r="UPP187" s="32"/>
      <c r="UPQ187" s="32"/>
      <c r="UPR187" s="32"/>
      <c r="UPS187" s="32"/>
      <c r="UPT187" s="32"/>
      <c r="UPU187" s="32"/>
      <c r="UPV187" s="32"/>
      <c r="UPW187" s="32"/>
      <c r="UPX187" s="32"/>
      <c r="UPY187" s="32"/>
      <c r="UPZ187" s="32"/>
      <c r="UQA187" s="32"/>
      <c r="UQB187" s="32"/>
      <c r="UQC187" s="32"/>
      <c r="UQD187" s="32"/>
      <c r="UQE187" s="32"/>
      <c r="UQF187" s="32"/>
      <c r="UQG187" s="32"/>
      <c r="UQH187" s="32"/>
      <c r="UQI187" s="32"/>
      <c r="UQJ187" s="32"/>
      <c r="UQK187" s="32"/>
      <c r="UQL187" s="32"/>
      <c r="UQM187" s="32"/>
      <c r="UQN187" s="32"/>
      <c r="UQO187" s="32"/>
      <c r="UQP187" s="32"/>
      <c r="UQQ187" s="32"/>
      <c r="UQR187" s="32"/>
      <c r="UQS187" s="32"/>
      <c r="UQT187" s="32"/>
      <c r="UQU187" s="32"/>
      <c r="UQV187" s="32"/>
      <c r="UQW187" s="32"/>
      <c r="UQX187" s="32"/>
      <c r="UQY187" s="32"/>
      <c r="UQZ187" s="32"/>
      <c r="URA187" s="32"/>
      <c r="URB187" s="32"/>
      <c r="URC187" s="32"/>
      <c r="URD187" s="32"/>
      <c r="URE187" s="32"/>
      <c r="URF187" s="32"/>
      <c r="URG187" s="32"/>
      <c r="URH187" s="32"/>
      <c r="URI187" s="32"/>
      <c r="URJ187" s="32"/>
      <c r="URK187" s="32"/>
      <c r="URL187" s="32"/>
      <c r="URM187" s="32"/>
      <c r="URN187" s="32"/>
      <c r="URO187" s="32"/>
      <c r="URP187" s="32"/>
      <c r="URQ187" s="32"/>
      <c r="URR187" s="32"/>
      <c r="URS187" s="32"/>
      <c r="URT187" s="32"/>
      <c r="URU187" s="32"/>
      <c r="URV187" s="32"/>
      <c r="URW187" s="32"/>
      <c r="URX187" s="32"/>
      <c r="URY187" s="32"/>
      <c r="URZ187" s="32"/>
      <c r="USA187" s="32"/>
      <c r="USB187" s="32"/>
      <c r="USC187" s="32"/>
      <c r="USD187" s="32"/>
      <c r="USE187" s="32"/>
      <c r="USF187" s="32"/>
      <c r="USG187" s="32"/>
      <c r="USH187" s="32"/>
      <c r="USI187" s="32"/>
      <c r="USJ187" s="32"/>
      <c r="USK187" s="32"/>
      <c r="USL187" s="32"/>
      <c r="USM187" s="32"/>
      <c r="USN187" s="32"/>
      <c r="USO187" s="32"/>
      <c r="USP187" s="32"/>
      <c r="USQ187" s="32"/>
      <c r="USR187" s="32"/>
      <c r="USS187" s="32"/>
      <c r="UST187" s="32"/>
      <c r="USU187" s="32"/>
      <c r="USV187" s="32"/>
      <c r="USW187" s="32"/>
      <c r="USX187" s="32"/>
      <c r="USY187" s="32"/>
      <c r="USZ187" s="32"/>
      <c r="UTA187" s="32"/>
      <c r="UTB187" s="32"/>
      <c r="UTC187" s="32"/>
      <c r="UTD187" s="32"/>
      <c r="UTE187" s="32"/>
      <c r="UTF187" s="32"/>
      <c r="UTG187" s="32"/>
      <c r="UTH187" s="32"/>
      <c r="UTI187" s="32"/>
      <c r="UTJ187" s="32"/>
      <c r="UTK187" s="32"/>
      <c r="UTL187" s="32"/>
      <c r="UTM187" s="32"/>
      <c r="UTN187" s="32"/>
      <c r="UTO187" s="32"/>
      <c r="UTP187" s="32"/>
      <c r="UTQ187" s="32"/>
      <c r="UTR187" s="32"/>
      <c r="UTS187" s="32"/>
      <c r="UTT187" s="32"/>
      <c r="UTU187" s="32"/>
      <c r="UTV187" s="32"/>
      <c r="UTW187" s="32"/>
      <c r="UTX187" s="32"/>
      <c r="UTY187" s="32"/>
      <c r="UTZ187" s="32"/>
      <c r="UUA187" s="32"/>
      <c r="UUB187" s="32"/>
      <c r="UUC187" s="32"/>
      <c r="UUD187" s="32"/>
      <c r="UUE187" s="32"/>
      <c r="UUF187" s="32"/>
      <c r="UUG187" s="32"/>
      <c r="UUH187" s="32"/>
      <c r="UUI187" s="32"/>
      <c r="UUJ187" s="32"/>
      <c r="UUK187" s="32"/>
      <c r="UUL187" s="32"/>
      <c r="UUM187" s="32"/>
      <c r="UUN187" s="32"/>
      <c r="UUO187" s="32"/>
      <c r="UUP187" s="32"/>
      <c r="UUQ187" s="32"/>
      <c r="UUR187" s="32"/>
      <c r="UUS187" s="32"/>
      <c r="UUT187" s="32"/>
      <c r="UUU187" s="32"/>
      <c r="UUV187" s="32"/>
      <c r="UUW187" s="32"/>
      <c r="UUX187" s="32"/>
      <c r="UUY187" s="32"/>
      <c r="UUZ187" s="32"/>
      <c r="UVA187" s="32"/>
      <c r="UVB187" s="32"/>
      <c r="UVC187" s="32"/>
      <c r="UVD187" s="32"/>
      <c r="UVE187" s="32"/>
      <c r="UVF187" s="32"/>
      <c r="UVG187" s="32"/>
      <c r="UVH187" s="32"/>
      <c r="UVI187" s="32"/>
      <c r="UVJ187" s="32"/>
      <c r="UVK187" s="32"/>
      <c r="UVL187" s="32"/>
      <c r="UVM187" s="32"/>
      <c r="UVN187" s="32"/>
      <c r="UVO187" s="32"/>
      <c r="UVP187" s="32"/>
      <c r="UVQ187" s="32"/>
      <c r="UVR187" s="32"/>
      <c r="UVS187" s="32"/>
      <c r="UVT187" s="32"/>
      <c r="UVU187" s="32"/>
      <c r="UVV187" s="32"/>
      <c r="UVW187" s="32"/>
      <c r="UVX187" s="32"/>
      <c r="UVY187" s="32"/>
      <c r="UVZ187" s="32"/>
      <c r="UWA187" s="32"/>
      <c r="UWB187" s="32"/>
      <c r="UWC187" s="32"/>
      <c r="UWD187" s="32"/>
      <c r="UWE187" s="32"/>
      <c r="UWF187" s="32"/>
      <c r="UWG187" s="32"/>
      <c r="UWH187" s="32"/>
      <c r="UWI187" s="32"/>
      <c r="UWJ187" s="32"/>
      <c r="UWK187" s="32"/>
      <c r="UWL187" s="32"/>
      <c r="UWM187" s="32"/>
      <c r="UWN187" s="32"/>
      <c r="UWO187" s="32"/>
      <c r="UWP187" s="32"/>
      <c r="UWQ187" s="32"/>
      <c r="UWR187" s="32"/>
      <c r="UWS187" s="32"/>
      <c r="UWT187" s="32"/>
      <c r="UWU187" s="32"/>
      <c r="UWV187" s="32"/>
      <c r="UWW187" s="32"/>
      <c r="UWX187" s="32"/>
      <c r="UWY187" s="32"/>
      <c r="UWZ187" s="32"/>
      <c r="UXA187" s="32"/>
      <c r="UXB187" s="32"/>
      <c r="UXC187" s="32"/>
      <c r="UXD187" s="32"/>
      <c r="UXE187" s="32"/>
      <c r="UXF187" s="32"/>
      <c r="UXG187" s="32"/>
      <c r="UXH187" s="32"/>
      <c r="UXI187" s="32"/>
      <c r="UXJ187" s="32"/>
      <c r="UXK187" s="32"/>
      <c r="UXL187" s="32"/>
      <c r="UXM187" s="32"/>
      <c r="UXN187" s="32"/>
      <c r="UXO187" s="32"/>
      <c r="UXP187" s="32"/>
      <c r="UXQ187" s="32"/>
      <c r="UXR187" s="32"/>
      <c r="UXS187" s="32"/>
      <c r="UXT187" s="32"/>
      <c r="UXU187" s="32"/>
      <c r="UXV187" s="32"/>
      <c r="UXW187" s="32"/>
      <c r="UXX187" s="32"/>
      <c r="UXY187" s="32"/>
      <c r="UXZ187" s="32"/>
      <c r="UYA187" s="32"/>
      <c r="UYB187" s="32"/>
      <c r="UYC187" s="32"/>
      <c r="UYD187" s="32"/>
      <c r="UYE187" s="32"/>
      <c r="UYF187" s="32"/>
      <c r="UYG187" s="32"/>
      <c r="UYH187" s="32"/>
      <c r="UYI187" s="32"/>
      <c r="UYJ187" s="32"/>
      <c r="UYK187" s="32"/>
      <c r="UYL187" s="32"/>
      <c r="UYM187" s="32"/>
      <c r="UYN187" s="32"/>
      <c r="UYO187" s="32"/>
      <c r="UYP187" s="32"/>
      <c r="UYQ187" s="32"/>
      <c r="UYR187" s="32"/>
      <c r="UYS187" s="32"/>
      <c r="UYT187" s="32"/>
      <c r="UYU187" s="32"/>
      <c r="UYV187" s="32"/>
      <c r="UYW187" s="32"/>
      <c r="UYX187" s="32"/>
      <c r="UYY187" s="32"/>
      <c r="UYZ187" s="32"/>
      <c r="UZA187" s="32"/>
      <c r="UZB187" s="32"/>
      <c r="UZC187" s="32"/>
      <c r="UZD187" s="32"/>
      <c r="UZE187" s="32"/>
      <c r="UZF187" s="32"/>
      <c r="UZG187" s="32"/>
      <c r="UZH187" s="32"/>
      <c r="UZI187" s="32"/>
      <c r="UZJ187" s="32"/>
      <c r="UZK187" s="32"/>
      <c r="UZL187" s="32"/>
      <c r="UZM187" s="32"/>
      <c r="UZN187" s="32"/>
      <c r="UZO187" s="32"/>
      <c r="UZP187" s="32"/>
      <c r="UZQ187" s="32"/>
      <c r="UZR187" s="32"/>
      <c r="UZS187" s="32"/>
      <c r="UZT187" s="32"/>
      <c r="UZU187" s="32"/>
      <c r="UZV187" s="32"/>
      <c r="UZW187" s="32"/>
      <c r="UZX187" s="32"/>
      <c r="UZY187" s="32"/>
      <c r="UZZ187" s="32"/>
      <c r="VAA187" s="32"/>
      <c r="VAB187" s="32"/>
      <c r="VAC187" s="32"/>
      <c r="VAD187" s="32"/>
      <c r="VAE187" s="32"/>
      <c r="VAF187" s="32"/>
      <c r="VAG187" s="32"/>
      <c r="VAH187" s="32"/>
      <c r="VAI187" s="32"/>
      <c r="VAJ187" s="32"/>
      <c r="VAK187" s="32"/>
      <c r="VAL187" s="32"/>
      <c r="VAM187" s="32"/>
      <c r="VAN187" s="32"/>
      <c r="VAO187" s="32"/>
      <c r="VAP187" s="32"/>
      <c r="VAQ187" s="32"/>
      <c r="VAR187" s="32"/>
      <c r="VAS187" s="32"/>
      <c r="VAT187" s="32"/>
      <c r="VAU187" s="32"/>
      <c r="VAV187" s="32"/>
      <c r="VAW187" s="32"/>
      <c r="VAX187" s="32"/>
      <c r="VAY187" s="32"/>
      <c r="VAZ187" s="32"/>
      <c r="VBA187" s="32"/>
      <c r="VBB187" s="32"/>
      <c r="VBC187" s="32"/>
      <c r="VBD187" s="32"/>
      <c r="VBE187" s="32"/>
      <c r="VBF187" s="32"/>
      <c r="VBG187" s="32"/>
      <c r="VBH187" s="32"/>
      <c r="VBI187" s="32"/>
      <c r="VBJ187" s="32"/>
      <c r="VBK187" s="32"/>
      <c r="VBL187" s="32"/>
      <c r="VBM187" s="32"/>
      <c r="VBN187" s="32"/>
      <c r="VBO187" s="32"/>
      <c r="VBP187" s="32"/>
      <c r="VBQ187" s="32"/>
      <c r="VBR187" s="32"/>
      <c r="VBS187" s="32"/>
      <c r="VBT187" s="32"/>
      <c r="VBU187" s="32"/>
      <c r="VBV187" s="32"/>
      <c r="VBW187" s="32"/>
      <c r="VBX187" s="32"/>
      <c r="VBY187" s="32"/>
      <c r="VBZ187" s="32"/>
      <c r="VCA187" s="32"/>
      <c r="VCB187" s="32"/>
      <c r="VCC187" s="32"/>
      <c r="VCD187" s="32"/>
      <c r="VCE187" s="32"/>
      <c r="VCF187" s="32"/>
      <c r="VCG187" s="32"/>
      <c r="VCH187" s="32"/>
      <c r="VCI187" s="32"/>
      <c r="VCJ187" s="32"/>
      <c r="VCK187" s="32"/>
      <c r="VCL187" s="32"/>
      <c r="VCM187" s="32"/>
      <c r="VCN187" s="32"/>
      <c r="VCO187" s="32"/>
      <c r="VCP187" s="32"/>
      <c r="VCQ187" s="32"/>
      <c r="VCR187" s="32"/>
      <c r="VCS187" s="32"/>
      <c r="VCT187" s="32"/>
      <c r="VCU187" s="32"/>
      <c r="VCV187" s="32"/>
      <c r="VCW187" s="32"/>
      <c r="VCX187" s="32"/>
      <c r="VCY187" s="32"/>
      <c r="VCZ187" s="32"/>
      <c r="VDA187" s="32"/>
      <c r="VDB187" s="32"/>
      <c r="VDC187" s="32"/>
      <c r="VDD187" s="32"/>
      <c r="VDE187" s="32"/>
      <c r="VDF187" s="32"/>
      <c r="VDG187" s="32"/>
      <c r="VDH187" s="32"/>
      <c r="VDI187" s="32"/>
      <c r="VDJ187" s="32"/>
      <c r="VDK187" s="32"/>
      <c r="VDL187" s="32"/>
      <c r="VDM187" s="32"/>
      <c r="VDN187" s="32"/>
      <c r="VDO187" s="32"/>
      <c r="VDP187" s="32"/>
      <c r="VDQ187" s="32"/>
      <c r="VDR187" s="32"/>
      <c r="VDS187" s="32"/>
      <c r="VDT187" s="32"/>
      <c r="VDU187" s="32"/>
      <c r="VDV187" s="32"/>
      <c r="VDW187" s="32"/>
      <c r="VDX187" s="32"/>
      <c r="VDY187" s="32"/>
      <c r="VDZ187" s="32"/>
      <c r="VEA187" s="32"/>
      <c r="VEB187" s="32"/>
      <c r="VEC187" s="32"/>
      <c r="VED187" s="32"/>
      <c r="VEE187" s="32"/>
      <c r="VEF187" s="32"/>
      <c r="VEG187" s="32"/>
      <c r="VEH187" s="32"/>
      <c r="VEI187" s="32"/>
      <c r="VEJ187" s="32"/>
      <c r="VEK187" s="32"/>
      <c r="VEL187" s="32"/>
      <c r="VEM187" s="32"/>
      <c r="VEN187" s="32"/>
      <c r="VEO187" s="32"/>
      <c r="VEP187" s="32"/>
      <c r="VEQ187" s="32"/>
      <c r="VER187" s="32"/>
      <c r="VES187" s="32"/>
      <c r="VET187" s="32"/>
      <c r="VEU187" s="32"/>
      <c r="VEV187" s="32"/>
      <c r="VEW187" s="32"/>
      <c r="VEX187" s="32"/>
      <c r="VEY187" s="32"/>
      <c r="VEZ187" s="32"/>
      <c r="VFA187" s="32"/>
      <c r="VFB187" s="32"/>
      <c r="VFC187" s="32"/>
      <c r="VFD187" s="32"/>
      <c r="VFE187" s="32"/>
      <c r="VFF187" s="32"/>
      <c r="VFG187" s="32"/>
      <c r="VFH187" s="32"/>
      <c r="VFI187" s="32"/>
      <c r="VFJ187" s="32"/>
      <c r="VFK187" s="32"/>
      <c r="VFL187" s="32"/>
      <c r="VFM187" s="32"/>
      <c r="VFN187" s="32"/>
      <c r="VFO187" s="32"/>
      <c r="VFP187" s="32"/>
      <c r="VFQ187" s="32"/>
      <c r="VFR187" s="32"/>
      <c r="VFS187" s="32"/>
      <c r="VFT187" s="32"/>
      <c r="VFU187" s="32"/>
      <c r="VFV187" s="32"/>
      <c r="VFW187" s="32"/>
      <c r="VFX187" s="32"/>
      <c r="VFY187" s="32"/>
      <c r="VFZ187" s="32"/>
      <c r="VGA187" s="32"/>
      <c r="VGB187" s="32"/>
      <c r="VGC187" s="32"/>
      <c r="VGD187" s="32"/>
      <c r="VGE187" s="32"/>
      <c r="VGF187" s="32"/>
      <c r="VGG187" s="32"/>
      <c r="VGH187" s="32"/>
      <c r="VGI187" s="32"/>
      <c r="VGJ187" s="32"/>
      <c r="VGK187" s="32"/>
      <c r="VGL187" s="32"/>
      <c r="VGM187" s="32"/>
      <c r="VGN187" s="32"/>
      <c r="VGO187" s="32"/>
      <c r="VGP187" s="32"/>
      <c r="VGQ187" s="32"/>
      <c r="VGR187" s="32"/>
      <c r="VGS187" s="32"/>
      <c r="VGT187" s="32"/>
      <c r="VGU187" s="32"/>
      <c r="VGV187" s="32"/>
      <c r="VGW187" s="32"/>
      <c r="VGX187" s="32"/>
      <c r="VGY187" s="32"/>
      <c r="VGZ187" s="32"/>
      <c r="VHA187" s="32"/>
      <c r="VHB187" s="32"/>
      <c r="VHC187" s="32"/>
      <c r="VHD187" s="32"/>
      <c r="VHE187" s="32"/>
      <c r="VHF187" s="32"/>
      <c r="VHG187" s="32"/>
      <c r="VHH187" s="32"/>
      <c r="VHI187" s="32"/>
      <c r="VHJ187" s="32"/>
      <c r="VHK187" s="32"/>
      <c r="VHL187" s="32"/>
      <c r="VHM187" s="32"/>
      <c r="VHN187" s="32"/>
      <c r="VHO187" s="32"/>
      <c r="VHP187" s="32"/>
      <c r="VHQ187" s="32"/>
      <c r="VHR187" s="32"/>
      <c r="VHS187" s="32"/>
      <c r="VHT187" s="32"/>
      <c r="VHU187" s="32"/>
      <c r="VHV187" s="32"/>
      <c r="VHW187" s="32"/>
      <c r="VHX187" s="32"/>
      <c r="VHY187" s="32"/>
      <c r="VHZ187" s="32"/>
      <c r="VIA187" s="32"/>
      <c r="VIB187" s="32"/>
      <c r="VIC187" s="32"/>
      <c r="VID187" s="32"/>
      <c r="VIE187" s="32"/>
      <c r="VIF187" s="32"/>
      <c r="VIG187" s="32"/>
      <c r="VIH187" s="32"/>
      <c r="VII187" s="32"/>
      <c r="VIJ187" s="32"/>
      <c r="VIK187" s="32"/>
      <c r="VIL187" s="32"/>
      <c r="VIM187" s="32"/>
      <c r="VIN187" s="32"/>
      <c r="VIO187" s="32"/>
      <c r="VIP187" s="32"/>
      <c r="VIQ187" s="32"/>
      <c r="VIR187" s="32"/>
      <c r="VIS187" s="32"/>
      <c r="VIT187" s="32"/>
      <c r="VIU187" s="32"/>
      <c r="VIV187" s="32"/>
      <c r="VIW187" s="32"/>
      <c r="VIX187" s="32"/>
      <c r="VIY187" s="32"/>
      <c r="VIZ187" s="32"/>
      <c r="VJA187" s="32"/>
      <c r="VJB187" s="32"/>
      <c r="VJC187" s="32"/>
      <c r="VJD187" s="32"/>
      <c r="VJE187" s="32"/>
      <c r="VJF187" s="32"/>
      <c r="VJG187" s="32"/>
      <c r="VJH187" s="32"/>
      <c r="VJI187" s="32"/>
      <c r="VJJ187" s="32"/>
      <c r="VJK187" s="32"/>
      <c r="VJL187" s="32"/>
      <c r="VJM187" s="32"/>
      <c r="VJN187" s="32"/>
      <c r="VJO187" s="32"/>
      <c r="VJP187" s="32"/>
      <c r="VJQ187" s="32"/>
      <c r="VJR187" s="32"/>
      <c r="VJS187" s="32"/>
      <c r="VJT187" s="32"/>
      <c r="VJU187" s="32"/>
      <c r="VJV187" s="32"/>
      <c r="VJW187" s="32"/>
      <c r="VJX187" s="32"/>
      <c r="VJY187" s="32"/>
      <c r="VJZ187" s="32"/>
      <c r="VKA187" s="32"/>
      <c r="VKB187" s="32"/>
      <c r="VKC187" s="32"/>
      <c r="VKD187" s="32"/>
      <c r="VKE187" s="32"/>
      <c r="VKF187" s="32"/>
      <c r="VKG187" s="32"/>
      <c r="VKH187" s="32"/>
      <c r="VKI187" s="32"/>
      <c r="VKJ187" s="32"/>
      <c r="VKK187" s="32"/>
      <c r="VKL187" s="32"/>
      <c r="VKM187" s="32"/>
      <c r="VKN187" s="32"/>
      <c r="VKO187" s="32"/>
      <c r="VKP187" s="32"/>
      <c r="VKQ187" s="32"/>
      <c r="VKR187" s="32"/>
      <c r="VKS187" s="32"/>
      <c r="VKT187" s="32"/>
      <c r="VKU187" s="32"/>
      <c r="VKV187" s="32"/>
      <c r="VKW187" s="32"/>
      <c r="VKX187" s="32"/>
      <c r="VKY187" s="32"/>
      <c r="VKZ187" s="32"/>
      <c r="VLA187" s="32"/>
      <c r="VLB187" s="32"/>
      <c r="VLC187" s="32"/>
      <c r="VLD187" s="32"/>
      <c r="VLE187" s="32"/>
      <c r="VLF187" s="32"/>
      <c r="VLG187" s="32"/>
      <c r="VLH187" s="32"/>
      <c r="VLI187" s="32"/>
      <c r="VLJ187" s="32"/>
      <c r="VLK187" s="32"/>
      <c r="VLL187" s="32"/>
      <c r="VLM187" s="32"/>
      <c r="VLN187" s="32"/>
      <c r="VLO187" s="32"/>
      <c r="VLP187" s="32"/>
      <c r="VLQ187" s="32"/>
      <c r="VLR187" s="32"/>
      <c r="VLS187" s="32"/>
      <c r="VLT187" s="32"/>
      <c r="VLU187" s="32"/>
      <c r="VLV187" s="32"/>
      <c r="VLW187" s="32"/>
      <c r="VLX187" s="32"/>
      <c r="VLY187" s="32"/>
      <c r="VLZ187" s="32"/>
      <c r="VMA187" s="32"/>
      <c r="VMB187" s="32"/>
      <c r="VMC187" s="32"/>
      <c r="VMD187" s="32"/>
      <c r="VME187" s="32"/>
      <c r="VMF187" s="32"/>
      <c r="VMG187" s="32"/>
      <c r="VMH187" s="32"/>
      <c r="VMI187" s="32"/>
      <c r="VMJ187" s="32"/>
      <c r="VMK187" s="32"/>
      <c r="VML187" s="32"/>
      <c r="VMM187" s="32"/>
      <c r="VMN187" s="32"/>
      <c r="VMO187" s="32"/>
      <c r="VMP187" s="32"/>
      <c r="VMQ187" s="32"/>
      <c r="VMR187" s="32"/>
      <c r="VMS187" s="32"/>
      <c r="VMT187" s="32"/>
      <c r="VMU187" s="32"/>
      <c r="VMV187" s="32"/>
      <c r="VMW187" s="32"/>
      <c r="VMX187" s="32"/>
      <c r="VMY187" s="32"/>
      <c r="VMZ187" s="32"/>
      <c r="VNA187" s="32"/>
      <c r="VNB187" s="32"/>
      <c r="VNC187" s="32"/>
      <c r="VND187" s="32"/>
      <c r="VNE187" s="32"/>
      <c r="VNF187" s="32"/>
      <c r="VNG187" s="32"/>
      <c r="VNH187" s="32"/>
      <c r="VNI187" s="32"/>
      <c r="VNJ187" s="32"/>
      <c r="VNK187" s="32"/>
      <c r="VNL187" s="32"/>
      <c r="VNM187" s="32"/>
      <c r="VNN187" s="32"/>
      <c r="VNO187" s="32"/>
      <c r="VNP187" s="32"/>
      <c r="VNQ187" s="32"/>
      <c r="VNR187" s="32"/>
      <c r="VNS187" s="32"/>
      <c r="VNT187" s="32"/>
      <c r="VNU187" s="32"/>
      <c r="VNV187" s="32"/>
      <c r="VNW187" s="32"/>
      <c r="VNX187" s="32"/>
      <c r="VNY187" s="32"/>
      <c r="VNZ187" s="32"/>
      <c r="VOA187" s="32"/>
      <c r="VOB187" s="32"/>
      <c r="VOC187" s="32"/>
      <c r="VOD187" s="32"/>
      <c r="VOE187" s="32"/>
      <c r="VOF187" s="32"/>
      <c r="VOG187" s="32"/>
      <c r="VOH187" s="32"/>
      <c r="VOI187" s="32"/>
      <c r="VOJ187" s="32"/>
      <c r="VOK187" s="32"/>
      <c r="VOL187" s="32"/>
      <c r="VOM187" s="32"/>
      <c r="VON187" s="32"/>
      <c r="VOO187" s="32"/>
      <c r="VOP187" s="32"/>
      <c r="VOQ187" s="32"/>
      <c r="VOR187" s="32"/>
      <c r="VOS187" s="32"/>
      <c r="VOT187" s="32"/>
      <c r="VOU187" s="32"/>
      <c r="VOV187" s="32"/>
      <c r="VOW187" s="32"/>
      <c r="VOX187" s="32"/>
      <c r="VOY187" s="32"/>
      <c r="VOZ187" s="32"/>
      <c r="VPA187" s="32"/>
      <c r="VPB187" s="32"/>
      <c r="VPC187" s="32"/>
      <c r="VPD187" s="32"/>
      <c r="VPE187" s="32"/>
      <c r="VPF187" s="32"/>
      <c r="VPG187" s="32"/>
      <c r="VPH187" s="32"/>
      <c r="VPI187" s="32"/>
      <c r="VPJ187" s="32"/>
      <c r="VPK187" s="32"/>
      <c r="VPL187" s="32"/>
      <c r="VPM187" s="32"/>
      <c r="VPN187" s="32"/>
      <c r="VPO187" s="32"/>
      <c r="VPP187" s="32"/>
      <c r="VPQ187" s="32"/>
      <c r="VPR187" s="32"/>
      <c r="VPS187" s="32"/>
      <c r="VPT187" s="32"/>
      <c r="VPU187" s="32"/>
      <c r="VPV187" s="32"/>
      <c r="VPW187" s="32"/>
      <c r="VPX187" s="32"/>
      <c r="VPY187" s="32"/>
      <c r="VPZ187" s="32"/>
      <c r="VQA187" s="32"/>
      <c r="VQB187" s="32"/>
      <c r="VQC187" s="32"/>
      <c r="VQD187" s="32"/>
      <c r="VQE187" s="32"/>
      <c r="VQF187" s="32"/>
      <c r="VQG187" s="32"/>
      <c r="VQH187" s="32"/>
      <c r="VQI187" s="32"/>
      <c r="VQJ187" s="32"/>
      <c r="VQK187" s="32"/>
      <c r="VQL187" s="32"/>
      <c r="VQM187" s="32"/>
      <c r="VQN187" s="32"/>
      <c r="VQO187" s="32"/>
      <c r="VQP187" s="32"/>
      <c r="VQQ187" s="32"/>
      <c r="VQR187" s="32"/>
      <c r="VQS187" s="32"/>
      <c r="VQT187" s="32"/>
      <c r="VQU187" s="32"/>
      <c r="VQV187" s="32"/>
      <c r="VQW187" s="32"/>
      <c r="VQX187" s="32"/>
      <c r="VQY187" s="32"/>
      <c r="VQZ187" s="32"/>
      <c r="VRA187" s="32"/>
      <c r="VRB187" s="32"/>
      <c r="VRC187" s="32"/>
      <c r="VRD187" s="32"/>
      <c r="VRE187" s="32"/>
      <c r="VRF187" s="32"/>
      <c r="VRG187" s="32"/>
      <c r="VRH187" s="32"/>
      <c r="VRI187" s="32"/>
      <c r="VRJ187" s="32"/>
      <c r="VRK187" s="32"/>
      <c r="VRL187" s="32"/>
      <c r="VRM187" s="32"/>
      <c r="VRN187" s="32"/>
      <c r="VRO187" s="32"/>
      <c r="VRP187" s="32"/>
      <c r="VRQ187" s="32"/>
      <c r="VRR187" s="32"/>
      <c r="VRS187" s="32"/>
      <c r="VRT187" s="32"/>
      <c r="VRU187" s="32"/>
      <c r="VRV187" s="32"/>
      <c r="VRW187" s="32"/>
      <c r="VRX187" s="32"/>
      <c r="VRY187" s="32"/>
      <c r="VRZ187" s="32"/>
      <c r="VSA187" s="32"/>
      <c r="VSB187" s="32"/>
      <c r="VSC187" s="32"/>
      <c r="VSD187" s="32"/>
      <c r="VSE187" s="32"/>
      <c r="VSF187" s="32"/>
      <c r="VSG187" s="32"/>
      <c r="VSH187" s="32"/>
      <c r="VSI187" s="32"/>
      <c r="VSJ187" s="32"/>
      <c r="VSK187" s="32"/>
      <c r="VSL187" s="32"/>
      <c r="VSM187" s="32"/>
      <c r="VSN187" s="32"/>
      <c r="VSO187" s="32"/>
      <c r="VSP187" s="32"/>
      <c r="VSQ187" s="32"/>
      <c r="VSR187" s="32"/>
      <c r="VSS187" s="32"/>
      <c r="VST187" s="32"/>
      <c r="VSU187" s="32"/>
      <c r="VSV187" s="32"/>
      <c r="VSW187" s="32"/>
      <c r="VSX187" s="32"/>
      <c r="VSY187" s="32"/>
      <c r="VSZ187" s="32"/>
      <c r="VTA187" s="32"/>
      <c r="VTB187" s="32"/>
      <c r="VTC187" s="32"/>
      <c r="VTD187" s="32"/>
      <c r="VTE187" s="32"/>
      <c r="VTF187" s="32"/>
      <c r="VTG187" s="32"/>
      <c r="VTH187" s="32"/>
      <c r="VTI187" s="32"/>
      <c r="VTJ187" s="32"/>
      <c r="VTK187" s="32"/>
      <c r="VTL187" s="32"/>
      <c r="VTM187" s="32"/>
      <c r="VTN187" s="32"/>
      <c r="VTO187" s="32"/>
      <c r="VTP187" s="32"/>
      <c r="VTQ187" s="32"/>
      <c r="VTR187" s="32"/>
      <c r="VTS187" s="32"/>
      <c r="VTT187" s="32"/>
      <c r="VTU187" s="32"/>
      <c r="VTV187" s="32"/>
      <c r="VTW187" s="32"/>
      <c r="VTX187" s="32"/>
      <c r="VTY187" s="32"/>
      <c r="VTZ187" s="32"/>
      <c r="VUA187" s="32"/>
      <c r="VUB187" s="32"/>
      <c r="VUC187" s="32"/>
      <c r="VUD187" s="32"/>
      <c r="VUE187" s="32"/>
      <c r="VUF187" s="32"/>
      <c r="VUG187" s="32"/>
      <c r="VUH187" s="32"/>
      <c r="VUI187" s="32"/>
      <c r="VUJ187" s="32"/>
      <c r="VUK187" s="32"/>
      <c r="VUL187" s="32"/>
      <c r="VUM187" s="32"/>
      <c r="VUN187" s="32"/>
      <c r="VUO187" s="32"/>
      <c r="VUP187" s="32"/>
      <c r="VUQ187" s="32"/>
      <c r="VUR187" s="32"/>
      <c r="VUS187" s="32"/>
      <c r="VUT187" s="32"/>
      <c r="VUU187" s="32"/>
      <c r="VUV187" s="32"/>
      <c r="VUW187" s="32"/>
      <c r="VUX187" s="32"/>
      <c r="VUY187" s="32"/>
      <c r="VUZ187" s="32"/>
      <c r="VVA187" s="32"/>
      <c r="VVB187" s="32"/>
      <c r="VVC187" s="32"/>
      <c r="VVD187" s="32"/>
      <c r="VVE187" s="32"/>
      <c r="VVF187" s="32"/>
      <c r="VVG187" s="32"/>
      <c r="VVH187" s="32"/>
      <c r="VVI187" s="32"/>
      <c r="VVJ187" s="32"/>
      <c r="VVK187" s="32"/>
      <c r="VVL187" s="32"/>
      <c r="VVM187" s="32"/>
      <c r="VVN187" s="32"/>
      <c r="VVO187" s="32"/>
      <c r="VVP187" s="32"/>
      <c r="VVQ187" s="32"/>
      <c r="VVR187" s="32"/>
      <c r="VVS187" s="32"/>
      <c r="VVT187" s="32"/>
      <c r="VVU187" s="32"/>
      <c r="VVV187" s="32"/>
      <c r="VVW187" s="32"/>
      <c r="VVX187" s="32"/>
      <c r="VVY187" s="32"/>
      <c r="VVZ187" s="32"/>
      <c r="VWA187" s="32"/>
      <c r="VWB187" s="32"/>
      <c r="VWC187" s="32"/>
      <c r="VWD187" s="32"/>
      <c r="VWE187" s="32"/>
      <c r="VWF187" s="32"/>
      <c r="VWG187" s="32"/>
      <c r="VWH187" s="32"/>
      <c r="VWI187" s="32"/>
      <c r="VWJ187" s="32"/>
      <c r="VWK187" s="32"/>
      <c r="VWL187" s="32"/>
      <c r="VWM187" s="32"/>
      <c r="VWN187" s="32"/>
      <c r="VWO187" s="32"/>
      <c r="VWP187" s="32"/>
      <c r="VWQ187" s="32"/>
      <c r="VWR187" s="32"/>
      <c r="VWS187" s="32"/>
      <c r="VWT187" s="32"/>
      <c r="VWU187" s="32"/>
      <c r="VWV187" s="32"/>
      <c r="VWW187" s="32"/>
      <c r="VWX187" s="32"/>
      <c r="VWY187" s="32"/>
      <c r="VWZ187" s="32"/>
      <c r="VXA187" s="32"/>
      <c r="VXB187" s="32"/>
      <c r="VXC187" s="32"/>
      <c r="VXD187" s="32"/>
      <c r="VXE187" s="32"/>
      <c r="VXF187" s="32"/>
      <c r="VXG187" s="32"/>
      <c r="VXH187" s="32"/>
      <c r="VXI187" s="32"/>
      <c r="VXJ187" s="32"/>
      <c r="VXK187" s="32"/>
      <c r="VXL187" s="32"/>
      <c r="VXM187" s="32"/>
      <c r="VXN187" s="32"/>
      <c r="VXO187" s="32"/>
      <c r="VXP187" s="32"/>
      <c r="VXQ187" s="32"/>
      <c r="VXR187" s="32"/>
      <c r="VXS187" s="32"/>
      <c r="VXT187" s="32"/>
      <c r="VXU187" s="32"/>
      <c r="VXV187" s="32"/>
      <c r="VXW187" s="32"/>
      <c r="VXX187" s="32"/>
      <c r="VXY187" s="32"/>
      <c r="VXZ187" s="32"/>
      <c r="VYA187" s="32"/>
      <c r="VYB187" s="32"/>
      <c r="VYC187" s="32"/>
      <c r="VYD187" s="32"/>
      <c r="VYE187" s="32"/>
      <c r="VYF187" s="32"/>
      <c r="VYG187" s="32"/>
      <c r="VYH187" s="32"/>
      <c r="VYI187" s="32"/>
      <c r="VYJ187" s="32"/>
      <c r="VYK187" s="32"/>
      <c r="VYL187" s="32"/>
      <c r="VYM187" s="32"/>
      <c r="VYN187" s="32"/>
      <c r="VYO187" s="32"/>
      <c r="VYP187" s="32"/>
      <c r="VYQ187" s="32"/>
      <c r="VYR187" s="32"/>
      <c r="VYS187" s="32"/>
      <c r="VYT187" s="32"/>
      <c r="VYU187" s="32"/>
      <c r="VYV187" s="32"/>
      <c r="VYW187" s="32"/>
      <c r="VYX187" s="32"/>
      <c r="VYY187" s="32"/>
      <c r="VYZ187" s="32"/>
      <c r="VZA187" s="32"/>
      <c r="VZB187" s="32"/>
      <c r="VZC187" s="32"/>
      <c r="VZD187" s="32"/>
      <c r="VZE187" s="32"/>
      <c r="VZF187" s="32"/>
      <c r="VZG187" s="32"/>
      <c r="VZH187" s="32"/>
      <c r="VZI187" s="32"/>
      <c r="VZJ187" s="32"/>
      <c r="VZK187" s="32"/>
      <c r="VZL187" s="32"/>
      <c r="VZM187" s="32"/>
      <c r="VZN187" s="32"/>
      <c r="VZO187" s="32"/>
      <c r="VZP187" s="32"/>
      <c r="VZQ187" s="32"/>
      <c r="VZR187" s="32"/>
      <c r="VZS187" s="32"/>
      <c r="VZT187" s="32"/>
      <c r="VZU187" s="32"/>
      <c r="VZV187" s="32"/>
      <c r="VZW187" s="32"/>
      <c r="VZX187" s="32"/>
      <c r="VZY187" s="32"/>
      <c r="VZZ187" s="32"/>
      <c r="WAA187" s="32"/>
      <c r="WAB187" s="32"/>
      <c r="WAC187" s="32"/>
      <c r="WAD187" s="32"/>
      <c r="WAE187" s="32"/>
      <c r="WAF187" s="32"/>
      <c r="WAG187" s="32"/>
      <c r="WAH187" s="32"/>
      <c r="WAI187" s="32"/>
      <c r="WAJ187" s="32"/>
      <c r="WAK187" s="32"/>
      <c r="WAL187" s="32"/>
      <c r="WAM187" s="32"/>
      <c r="WAN187" s="32"/>
      <c r="WAO187" s="32"/>
      <c r="WAP187" s="32"/>
      <c r="WAQ187" s="32"/>
      <c r="WAR187" s="32"/>
      <c r="WAS187" s="32"/>
      <c r="WAT187" s="32"/>
      <c r="WAU187" s="32"/>
      <c r="WAV187" s="32"/>
      <c r="WAW187" s="32"/>
      <c r="WAX187" s="32"/>
      <c r="WAY187" s="32"/>
      <c r="WAZ187" s="32"/>
      <c r="WBA187" s="32"/>
      <c r="WBB187" s="32"/>
      <c r="WBC187" s="32"/>
      <c r="WBD187" s="32"/>
      <c r="WBE187" s="32"/>
      <c r="WBF187" s="32"/>
      <c r="WBG187" s="32"/>
      <c r="WBH187" s="32"/>
      <c r="WBI187" s="32"/>
      <c r="WBJ187" s="32"/>
      <c r="WBK187" s="32"/>
      <c r="WBL187" s="32"/>
      <c r="WBM187" s="32"/>
      <c r="WBN187" s="32"/>
      <c r="WBO187" s="32"/>
      <c r="WBP187" s="32"/>
      <c r="WBQ187" s="32"/>
      <c r="WBR187" s="32"/>
      <c r="WBS187" s="32"/>
      <c r="WBT187" s="32"/>
      <c r="WBU187" s="32"/>
      <c r="WBV187" s="32"/>
      <c r="WBW187" s="32"/>
      <c r="WBX187" s="32"/>
      <c r="WBY187" s="32"/>
      <c r="WBZ187" s="32"/>
      <c r="WCA187" s="32"/>
      <c r="WCB187" s="32"/>
      <c r="WCC187" s="32"/>
      <c r="WCD187" s="32"/>
      <c r="WCE187" s="32"/>
      <c r="WCF187" s="32"/>
      <c r="WCG187" s="32"/>
      <c r="WCH187" s="32"/>
      <c r="WCI187" s="32"/>
      <c r="WCJ187" s="32"/>
      <c r="WCK187" s="32"/>
      <c r="WCL187" s="32"/>
      <c r="WCM187" s="32"/>
      <c r="WCN187" s="32"/>
      <c r="WCO187" s="32"/>
      <c r="WCP187" s="32"/>
      <c r="WCQ187" s="32"/>
      <c r="WCR187" s="32"/>
      <c r="WCS187" s="32"/>
      <c r="WCT187" s="32"/>
      <c r="WCU187" s="32"/>
      <c r="WCV187" s="32"/>
      <c r="WCW187" s="32"/>
      <c r="WCX187" s="32"/>
      <c r="WCY187" s="32"/>
      <c r="WCZ187" s="32"/>
      <c r="WDA187" s="32"/>
      <c r="WDB187" s="32"/>
      <c r="WDC187" s="32"/>
      <c r="WDD187" s="32"/>
      <c r="WDE187" s="32"/>
      <c r="WDF187" s="32"/>
      <c r="WDG187" s="32"/>
      <c r="WDH187" s="32"/>
      <c r="WDI187" s="32"/>
      <c r="WDJ187" s="32"/>
      <c r="WDK187" s="32"/>
      <c r="WDL187" s="32"/>
      <c r="WDM187" s="32"/>
      <c r="WDN187" s="32"/>
      <c r="WDO187" s="32"/>
      <c r="WDP187" s="32"/>
      <c r="WDQ187" s="32"/>
      <c r="WDR187" s="32"/>
      <c r="WDS187" s="32"/>
      <c r="WDT187" s="32"/>
      <c r="WDU187" s="32"/>
      <c r="WDV187" s="32"/>
      <c r="WDW187" s="32"/>
      <c r="WDX187" s="32"/>
      <c r="WDY187" s="32"/>
      <c r="WDZ187" s="32"/>
      <c r="WEA187" s="32"/>
      <c r="WEB187" s="32"/>
      <c r="WEC187" s="32"/>
      <c r="WED187" s="32"/>
      <c r="WEE187" s="32"/>
      <c r="WEF187" s="32"/>
      <c r="WEG187" s="32"/>
      <c r="WEH187" s="32"/>
      <c r="WEI187" s="32"/>
      <c r="WEJ187" s="32"/>
      <c r="WEK187" s="32"/>
      <c r="WEL187" s="32"/>
      <c r="WEM187" s="32"/>
      <c r="WEN187" s="32"/>
      <c r="WEO187" s="32"/>
      <c r="WEP187" s="32"/>
      <c r="WEQ187" s="32"/>
      <c r="WER187" s="32"/>
      <c r="WES187" s="32"/>
      <c r="WET187" s="32"/>
      <c r="WEU187" s="32"/>
      <c r="WEV187" s="32"/>
      <c r="WEW187" s="32"/>
      <c r="WEX187" s="32"/>
      <c r="WEY187" s="32"/>
      <c r="WEZ187" s="32"/>
      <c r="WFA187" s="32"/>
      <c r="WFB187" s="32"/>
      <c r="WFC187" s="32"/>
      <c r="WFD187" s="32"/>
      <c r="WFE187" s="32"/>
      <c r="WFF187" s="32"/>
      <c r="WFG187" s="32"/>
      <c r="WFH187" s="32"/>
      <c r="WFI187" s="32"/>
      <c r="WFJ187" s="32"/>
      <c r="WFK187" s="32"/>
      <c r="WFL187" s="32"/>
      <c r="WFM187" s="32"/>
      <c r="WFN187" s="32"/>
      <c r="WFO187" s="32"/>
      <c r="WFP187" s="32"/>
      <c r="WFQ187" s="32"/>
      <c r="WFR187" s="32"/>
      <c r="WFS187" s="32"/>
      <c r="WFT187" s="32"/>
      <c r="WFU187" s="32"/>
      <c r="WFV187" s="32"/>
      <c r="WFW187" s="32"/>
      <c r="WFX187" s="32"/>
      <c r="WFY187" s="32"/>
      <c r="WFZ187" s="32"/>
      <c r="WGA187" s="32"/>
      <c r="WGB187" s="32"/>
      <c r="WGC187" s="32"/>
      <c r="WGD187" s="32"/>
      <c r="WGE187" s="32"/>
      <c r="WGF187" s="32"/>
      <c r="WGG187" s="32"/>
      <c r="WGH187" s="32"/>
      <c r="WGI187" s="32"/>
      <c r="WGJ187" s="32"/>
      <c r="WGK187" s="32"/>
      <c r="WGL187" s="32"/>
      <c r="WGM187" s="32"/>
      <c r="WGN187" s="32"/>
      <c r="WGO187" s="32"/>
      <c r="WGP187" s="32"/>
      <c r="WGQ187" s="32"/>
      <c r="WGR187" s="32"/>
      <c r="WGS187" s="32"/>
      <c r="WGT187" s="32"/>
      <c r="WGU187" s="32"/>
      <c r="WGV187" s="32"/>
      <c r="WGW187" s="32"/>
      <c r="WGX187" s="32"/>
      <c r="WGY187" s="32"/>
      <c r="WGZ187" s="32"/>
      <c r="WHA187" s="32"/>
      <c r="WHB187" s="32"/>
      <c r="WHC187" s="32"/>
      <c r="WHD187" s="32"/>
      <c r="WHE187" s="32"/>
      <c r="WHF187" s="32"/>
      <c r="WHG187" s="32"/>
      <c r="WHH187" s="32"/>
      <c r="WHI187" s="32"/>
      <c r="WHJ187" s="32"/>
      <c r="WHK187" s="32"/>
      <c r="WHL187" s="32"/>
      <c r="WHM187" s="32"/>
      <c r="WHN187" s="32"/>
      <c r="WHO187" s="32"/>
      <c r="WHP187" s="32"/>
      <c r="WHQ187" s="32"/>
      <c r="WHR187" s="32"/>
      <c r="WHS187" s="32"/>
      <c r="WHT187" s="32"/>
      <c r="WHU187" s="32"/>
      <c r="WHV187" s="32"/>
      <c r="WHW187" s="32"/>
      <c r="WHX187" s="32"/>
      <c r="WHY187" s="32"/>
      <c r="WHZ187" s="32"/>
      <c r="WIA187" s="32"/>
      <c r="WIB187" s="32"/>
      <c r="WIC187" s="32"/>
      <c r="WID187" s="32"/>
      <c r="WIE187" s="32"/>
      <c r="WIF187" s="32"/>
      <c r="WIG187" s="32"/>
      <c r="WIH187" s="32"/>
      <c r="WII187" s="32"/>
      <c r="WIJ187" s="32"/>
      <c r="WIK187" s="32"/>
      <c r="WIL187" s="32"/>
      <c r="WIM187" s="32"/>
      <c r="WIN187" s="32"/>
      <c r="WIO187" s="32"/>
      <c r="WIP187" s="32"/>
      <c r="WIQ187" s="32"/>
      <c r="WIR187" s="32"/>
      <c r="WIS187" s="32"/>
      <c r="WIT187" s="32"/>
      <c r="WIU187" s="32"/>
      <c r="WIV187" s="32"/>
      <c r="WIW187" s="32"/>
      <c r="WIX187" s="32"/>
      <c r="WIY187" s="32"/>
      <c r="WIZ187" s="32"/>
      <c r="WJA187" s="32"/>
      <c r="WJB187" s="32"/>
      <c r="WJC187" s="32"/>
      <c r="WJD187" s="32"/>
      <c r="WJE187" s="32"/>
      <c r="WJF187" s="32"/>
      <c r="WJG187" s="32"/>
      <c r="WJH187" s="32"/>
      <c r="WJI187" s="32"/>
      <c r="WJJ187" s="32"/>
      <c r="WJK187" s="32"/>
      <c r="WJL187" s="32"/>
      <c r="WJM187" s="32"/>
      <c r="WJN187" s="32"/>
      <c r="WJO187" s="32"/>
      <c r="WJP187" s="32"/>
      <c r="WJQ187" s="32"/>
      <c r="WJR187" s="32"/>
      <c r="WJS187" s="32"/>
      <c r="WJT187" s="32"/>
      <c r="WJU187" s="32"/>
      <c r="WJV187" s="32"/>
      <c r="WJW187" s="32"/>
      <c r="WJX187" s="32"/>
      <c r="WJY187" s="32"/>
      <c r="WJZ187" s="32"/>
      <c r="WKA187" s="32"/>
      <c r="WKB187" s="32"/>
      <c r="WKC187" s="32"/>
      <c r="WKD187" s="32"/>
      <c r="WKE187" s="32"/>
      <c r="WKF187" s="32"/>
      <c r="WKG187" s="32"/>
      <c r="WKH187" s="32"/>
      <c r="WKI187" s="32"/>
      <c r="WKJ187" s="32"/>
      <c r="WKK187" s="32"/>
      <c r="WKL187" s="32"/>
      <c r="WKM187" s="32"/>
      <c r="WKN187" s="32"/>
      <c r="WKO187" s="32"/>
      <c r="WKP187" s="32"/>
      <c r="WKQ187" s="32"/>
      <c r="WKR187" s="32"/>
      <c r="WKS187" s="32"/>
      <c r="WKT187" s="32"/>
      <c r="WKU187" s="32"/>
      <c r="WKV187" s="32"/>
      <c r="WKW187" s="32"/>
      <c r="WKX187" s="32"/>
      <c r="WKY187" s="32"/>
      <c r="WKZ187" s="32"/>
      <c r="WLA187" s="32"/>
      <c r="WLB187" s="32"/>
      <c r="WLC187" s="32"/>
      <c r="WLD187" s="32"/>
      <c r="WLE187" s="32"/>
      <c r="WLF187" s="32"/>
      <c r="WLG187" s="32"/>
      <c r="WLH187" s="32"/>
      <c r="WLI187" s="32"/>
      <c r="WLJ187" s="32"/>
      <c r="WLK187" s="32"/>
      <c r="WLL187" s="32"/>
      <c r="WLM187" s="32"/>
      <c r="WLN187" s="32"/>
      <c r="WLO187" s="32"/>
      <c r="WLP187" s="32"/>
      <c r="WLQ187" s="32"/>
      <c r="WLR187" s="32"/>
      <c r="WLS187" s="32"/>
      <c r="WLT187" s="32"/>
      <c r="WLU187" s="32"/>
      <c r="WLV187" s="32"/>
      <c r="WLW187" s="32"/>
      <c r="WLX187" s="32"/>
      <c r="WLY187" s="32"/>
      <c r="WLZ187" s="32"/>
      <c r="WMA187" s="32"/>
      <c r="WMB187" s="32"/>
      <c r="WMC187" s="32"/>
      <c r="WMD187" s="32"/>
      <c r="WME187" s="32"/>
      <c r="WMF187" s="32"/>
      <c r="WMG187" s="32"/>
      <c r="WMH187" s="32"/>
      <c r="WMI187" s="32"/>
      <c r="WMJ187" s="32"/>
      <c r="WMK187" s="32"/>
      <c r="WML187" s="32"/>
      <c r="WMM187" s="32"/>
      <c r="WMN187" s="32"/>
      <c r="WMO187" s="32"/>
      <c r="WMP187" s="32"/>
      <c r="WMQ187" s="32"/>
      <c r="WMR187" s="32"/>
      <c r="WMS187" s="32"/>
      <c r="WMT187" s="32"/>
      <c r="WMU187" s="32"/>
      <c r="WMV187" s="32"/>
      <c r="WMW187" s="32"/>
      <c r="WMX187" s="32"/>
      <c r="WMY187" s="32"/>
      <c r="WMZ187" s="32"/>
      <c r="WNA187" s="32"/>
      <c r="WNB187" s="32"/>
      <c r="WNC187" s="32"/>
      <c r="WND187" s="32"/>
      <c r="WNE187" s="32"/>
      <c r="WNF187" s="32"/>
      <c r="WNG187" s="32"/>
      <c r="WNH187" s="32"/>
      <c r="WNI187" s="32"/>
      <c r="WNJ187" s="32"/>
      <c r="WNK187" s="32"/>
      <c r="WNL187" s="32"/>
      <c r="WNM187" s="32"/>
      <c r="WNN187" s="32"/>
      <c r="WNO187" s="32"/>
      <c r="WNP187" s="32"/>
      <c r="WNQ187" s="32"/>
      <c r="WNR187" s="32"/>
      <c r="WNS187" s="32"/>
      <c r="WNT187" s="32"/>
      <c r="WNU187" s="32"/>
      <c r="WNV187" s="32"/>
      <c r="WNW187" s="32"/>
      <c r="WNX187" s="32"/>
      <c r="WNY187" s="32"/>
      <c r="WNZ187" s="32"/>
      <c r="WOA187" s="32"/>
      <c r="WOB187" s="32"/>
      <c r="WOC187" s="32"/>
      <c r="WOD187" s="32"/>
      <c r="WOE187" s="32"/>
      <c r="WOF187" s="32"/>
      <c r="WOG187" s="32"/>
      <c r="WOH187" s="32"/>
      <c r="WOI187" s="32"/>
      <c r="WOJ187" s="32"/>
      <c r="WOK187" s="32"/>
      <c r="WOL187" s="32"/>
      <c r="WOM187" s="32"/>
      <c r="WON187" s="32"/>
      <c r="WOO187" s="32"/>
      <c r="WOP187" s="32"/>
      <c r="WOQ187" s="32"/>
      <c r="WOR187" s="32"/>
      <c r="WOS187" s="32"/>
      <c r="WOT187" s="32"/>
      <c r="WOU187" s="32"/>
      <c r="WOV187" s="32"/>
      <c r="WOW187" s="32"/>
      <c r="WOX187" s="32"/>
      <c r="WOY187" s="32"/>
      <c r="WOZ187" s="32"/>
      <c r="WPA187" s="32"/>
      <c r="WPB187" s="32"/>
      <c r="WPC187" s="32"/>
      <c r="WPD187" s="32"/>
      <c r="WPE187" s="32"/>
      <c r="WPF187" s="32"/>
      <c r="WPG187" s="32"/>
      <c r="WPH187" s="32"/>
      <c r="WPI187" s="32"/>
      <c r="WPJ187" s="32"/>
      <c r="WPK187" s="32"/>
      <c r="WPL187" s="32"/>
      <c r="WPM187" s="32"/>
      <c r="WPN187" s="32"/>
      <c r="WPO187" s="32"/>
      <c r="WPP187" s="32"/>
      <c r="WPQ187" s="32"/>
      <c r="WPR187" s="32"/>
      <c r="WPS187" s="32"/>
      <c r="WPT187" s="32"/>
      <c r="WPU187" s="32"/>
      <c r="WPV187" s="32"/>
      <c r="WPW187" s="32"/>
      <c r="WPX187" s="32"/>
      <c r="WPY187" s="32"/>
      <c r="WPZ187" s="32"/>
      <c r="WQA187" s="32"/>
      <c r="WQB187" s="32"/>
      <c r="WQC187" s="32"/>
      <c r="WQD187" s="32"/>
      <c r="WQE187" s="32"/>
      <c r="WQF187" s="32"/>
      <c r="WQG187" s="32"/>
      <c r="WQH187" s="32"/>
      <c r="WQI187" s="32"/>
      <c r="WQJ187" s="32"/>
      <c r="WQK187" s="32"/>
      <c r="WQL187" s="32"/>
      <c r="WQM187" s="32"/>
      <c r="WQN187" s="32"/>
      <c r="WQO187" s="32"/>
      <c r="WQP187" s="32"/>
      <c r="WQQ187" s="32"/>
      <c r="WQR187" s="32"/>
      <c r="WQS187" s="32"/>
      <c r="WQT187" s="32"/>
      <c r="WQU187" s="32"/>
      <c r="WQV187" s="32"/>
      <c r="WQW187" s="32"/>
      <c r="WQX187" s="32"/>
      <c r="WQY187" s="32"/>
      <c r="WQZ187" s="32"/>
      <c r="WRA187" s="32"/>
      <c r="WRB187" s="32"/>
      <c r="WRC187" s="32"/>
      <c r="WRD187" s="32"/>
      <c r="WRE187" s="32"/>
      <c r="WRF187" s="32"/>
      <c r="WRG187" s="32"/>
      <c r="WRH187" s="32"/>
      <c r="WRI187" s="32"/>
      <c r="WRJ187" s="32"/>
      <c r="WRK187" s="32"/>
      <c r="WRL187" s="32"/>
      <c r="WRM187" s="32"/>
      <c r="WRN187" s="32"/>
      <c r="WRO187" s="32"/>
      <c r="WRP187" s="32"/>
      <c r="WRQ187" s="32"/>
      <c r="WRR187" s="32"/>
      <c r="WRS187" s="32"/>
      <c r="WRT187" s="32"/>
      <c r="WRU187" s="32"/>
      <c r="WRV187" s="32"/>
      <c r="WRW187" s="32"/>
      <c r="WRX187" s="32"/>
      <c r="WRY187" s="32"/>
      <c r="WRZ187" s="32"/>
      <c r="WSA187" s="32"/>
      <c r="WSB187" s="32"/>
      <c r="WSC187" s="32"/>
      <c r="WSD187" s="32"/>
      <c r="WSE187" s="32"/>
      <c r="WSF187" s="32"/>
      <c r="WSG187" s="32"/>
      <c r="WSH187" s="32"/>
      <c r="WSI187" s="32"/>
      <c r="WSJ187" s="32"/>
      <c r="WSK187" s="32"/>
      <c r="WSL187" s="32"/>
      <c r="WSM187" s="32"/>
      <c r="WSN187" s="32"/>
      <c r="WSO187" s="32"/>
      <c r="WSP187" s="32"/>
      <c r="WSQ187" s="32"/>
      <c r="WSR187" s="32"/>
      <c r="WSS187" s="32"/>
      <c r="WST187" s="32"/>
      <c r="WSU187" s="32"/>
      <c r="WSV187" s="32"/>
      <c r="WSW187" s="32"/>
      <c r="WSX187" s="32"/>
      <c r="WSY187" s="32"/>
      <c r="WSZ187" s="32"/>
      <c r="WTA187" s="32"/>
      <c r="WTB187" s="32"/>
      <c r="WTC187" s="32"/>
      <c r="WTD187" s="32"/>
      <c r="WTE187" s="32"/>
      <c r="WTF187" s="32"/>
      <c r="WTG187" s="32"/>
      <c r="WTH187" s="32"/>
      <c r="WTI187" s="32"/>
      <c r="WTJ187" s="32"/>
      <c r="WTK187" s="32"/>
      <c r="WTL187" s="32"/>
      <c r="WTM187" s="32"/>
      <c r="WTN187" s="32"/>
      <c r="WTO187" s="32"/>
      <c r="WTP187" s="32"/>
      <c r="WTQ187" s="32"/>
      <c r="WTR187" s="32"/>
      <c r="WTS187" s="32"/>
      <c r="WTT187" s="32"/>
      <c r="WTU187" s="32"/>
      <c r="WTV187" s="32"/>
      <c r="WTW187" s="32"/>
      <c r="WTX187" s="32"/>
      <c r="WTY187" s="32"/>
      <c r="WTZ187" s="32"/>
      <c r="WUA187" s="32"/>
      <c r="WUB187" s="32"/>
      <c r="WUC187" s="32"/>
      <c r="WUD187" s="32"/>
      <c r="WUE187" s="32"/>
      <c r="WUF187" s="32"/>
      <c r="WUG187" s="32"/>
    </row>
  </sheetData>
  <mergeCells count="15">
    <mergeCell ref="B5:G5"/>
    <mergeCell ref="F1:G1"/>
    <mergeCell ref="B2:G2"/>
    <mergeCell ref="B3:G3"/>
    <mergeCell ref="B4:G4"/>
    <mergeCell ref="A6:A7"/>
    <mergeCell ref="B6:B7"/>
    <mergeCell ref="C6:C7"/>
    <mergeCell ref="A92:A93"/>
    <mergeCell ref="B92:B93"/>
    <mergeCell ref="C104:H104"/>
    <mergeCell ref="C106:H106"/>
    <mergeCell ref="C108:H108"/>
    <mergeCell ref="C110:H110"/>
    <mergeCell ref="D6:G6"/>
  </mergeCells>
  <phoneticPr fontId="98" type="noConversion"/>
  <printOptions horizontalCentered="1"/>
  <pageMargins left="0.69" right="0.27559055118110237" top="0.55118110236220474" bottom="0.19685039370078741" header="0.31496062992125984" footer="0.23622047244094491"/>
  <pageSetup paperSize="9" scale="3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O33"/>
  <sheetViews>
    <sheetView view="pageBreakPreview" zoomScale="85" zoomScaleNormal="80" zoomScaleSheetLayoutView="85" workbookViewId="0">
      <selection activeCell="C20" sqref="C20"/>
    </sheetView>
  </sheetViews>
  <sheetFormatPr defaultColWidth="9.28515625" defaultRowHeight="15.75"/>
  <cols>
    <col min="1" max="1" width="9.28515625" style="2"/>
    <col min="2" max="2" width="59.85546875" style="2" customWidth="1"/>
    <col min="3" max="3" width="28.140625" style="287" customWidth="1"/>
    <col min="4" max="4" width="20.140625" style="269" customWidth="1"/>
    <col min="5" max="5" width="17" style="269" customWidth="1"/>
    <col min="6" max="6" width="14.28515625" style="269" customWidth="1"/>
    <col min="7" max="7" width="14.5703125" style="269" customWidth="1"/>
    <col min="8" max="8" width="9.28515625" style="269"/>
    <col min="9" max="9" width="12.42578125" style="269" customWidth="1"/>
    <col min="10" max="10" width="9.28515625" style="2"/>
    <col min="11" max="11" width="12.28515625" style="2" customWidth="1"/>
    <col min="12" max="16384" width="9.28515625" style="2"/>
  </cols>
  <sheetData>
    <row r="1" spans="1:9" s="17" customFormat="1" ht="47.25" customHeight="1">
      <c r="A1" s="365" t="s">
        <v>137</v>
      </c>
      <c r="B1" s="365"/>
      <c r="C1" s="365"/>
      <c r="D1" s="269"/>
      <c r="E1" s="269"/>
      <c r="F1" s="269"/>
      <c r="G1" s="269"/>
      <c r="H1" s="269"/>
      <c r="I1" s="269"/>
    </row>
    <row r="2" spans="1:9" s="19" customFormat="1" ht="30" customHeight="1">
      <c r="A2" s="366" t="s">
        <v>211</v>
      </c>
      <c r="B2" s="366"/>
      <c r="C2" s="366"/>
      <c r="D2" s="270"/>
      <c r="E2" s="270"/>
      <c r="F2" s="270"/>
      <c r="G2" s="270"/>
      <c r="H2" s="270"/>
      <c r="I2" s="270"/>
    </row>
    <row r="3" spans="1:9" s="26" customFormat="1" ht="126" customHeight="1">
      <c r="A3" s="25" t="s">
        <v>6</v>
      </c>
      <c r="B3" s="25" t="s">
        <v>133</v>
      </c>
      <c r="C3" s="284" t="s">
        <v>210</v>
      </c>
      <c r="D3" s="271"/>
      <c r="E3" s="271"/>
      <c r="F3" s="271"/>
      <c r="G3" s="271"/>
      <c r="H3" s="271"/>
      <c r="I3" s="271"/>
    </row>
    <row r="4" spans="1:9" s="22" customFormat="1" ht="37.5">
      <c r="A4" s="23" t="s">
        <v>12</v>
      </c>
      <c r="B4" s="24" t="s">
        <v>132</v>
      </c>
      <c r="C4" s="290">
        <f>SUM(C5:C9)</f>
        <v>20491.924999999999</v>
      </c>
      <c r="D4" s="272"/>
      <c r="E4" s="272"/>
      <c r="F4" s="272"/>
      <c r="G4" s="272"/>
      <c r="H4" s="272"/>
      <c r="I4" s="272"/>
    </row>
    <row r="5" spans="1:9" s="14" customFormat="1" ht="18.75">
      <c r="A5" s="13">
        <v>1</v>
      </c>
      <c r="B5" s="12" t="s">
        <v>135</v>
      </c>
      <c r="C5" s="291">
        <v>152</v>
      </c>
      <c r="D5" s="269"/>
      <c r="E5" s="269"/>
      <c r="F5" s="269"/>
      <c r="G5" s="269"/>
      <c r="H5" s="269"/>
      <c r="I5" s="269"/>
    </row>
    <row r="6" spans="1:9" s="14" customFormat="1" ht="37.5">
      <c r="A6" s="13">
        <v>2</v>
      </c>
      <c r="B6" s="12" t="s">
        <v>131</v>
      </c>
      <c r="C6" s="312">
        <v>206.072</v>
      </c>
      <c r="D6" s="269"/>
      <c r="E6" s="269"/>
      <c r="F6" s="269"/>
      <c r="G6" s="269"/>
      <c r="H6" s="269"/>
      <c r="I6" s="269"/>
    </row>
    <row r="7" spans="1:9" s="10" customFormat="1" ht="37.5">
      <c r="A7" s="13">
        <v>3</v>
      </c>
      <c r="B7" s="12" t="s">
        <v>126</v>
      </c>
      <c r="C7" s="291"/>
      <c r="D7" s="273" t="s">
        <v>223</v>
      </c>
      <c r="E7" s="274"/>
      <c r="F7" s="273" t="s">
        <v>224</v>
      </c>
      <c r="G7" s="275"/>
      <c r="H7" s="276" t="s">
        <v>146</v>
      </c>
      <c r="I7" s="277">
        <f>E7+G7</f>
        <v>0</v>
      </c>
    </row>
    <row r="8" spans="1:9" s="10" customFormat="1" ht="33" customHeight="1">
      <c r="A8" s="13">
        <v>4</v>
      </c>
      <c r="B8" s="12" t="s">
        <v>227</v>
      </c>
      <c r="C8" s="321">
        <f>E8+G8</f>
        <v>133.911</v>
      </c>
      <c r="D8" s="273" t="s">
        <v>228</v>
      </c>
      <c r="E8" s="274">
        <v>117.946</v>
      </c>
      <c r="F8" s="278" t="s">
        <v>229</v>
      </c>
      <c r="G8" s="275">
        <v>15.965</v>
      </c>
      <c r="H8" s="276" t="s">
        <v>146</v>
      </c>
      <c r="I8" s="277">
        <f>E8+G8</f>
        <v>133.911</v>
      </c>
    </row>
    <row r="9" spans="1:9" s="14" customFormat="1" ht="18.75">
      <c r="A9" s="13">
        <v>5</v>
      </c>
      <c r="B9" s="12" t="s">
        <v>226</v>
      </c>
      <c r="C9" s="321">
        <v>19999.941999999999</v>
      </c>
      <c r="D9" s="269"/>
      <c r="E9" s="269"/>
      <c r="F9" s="269"/>
      <c r="G9" s="269"/>
      <c r="H9" s="269"/>
      <c r="I9" s="269"/>
    </row>
    <row r="10" spans="1:9" s="22" customFormat="1" ht="18.75">
      <c r="A10" s="20" t="s">
        <v>130</v>
      </c>
      <c r="B10" s="21" t="s">
        <v>129</v>
      </c>
      <c r="C10" s="292">
        <f>SUM(C11:C21)</f>
        <v>4058.8750000000005</v>
      </c>
      <c r="D10" s="272"/>
      <c r="E10" s="272"/>
      <c r="F10" s="272"/>
      <c r="G10" s="272"/>
      <c r="H10" s="272"/>
      <c r="I10" s="272"/>
    </row>
    <row r="11" spans="1:9" s="14" customFormat="1" ht="27.75" customHeight="1">
      <c r="A11" s="13">
        <v>1</v>
      </c>
      <c r="B11" s="16" t="s">
        <v>128</v>
      </c>
      <c r="C11" s="293">
        <f>E11+G11</f>
        <v>56.756</v>
      </c>
      <c r="D11" s="273" t="s">
        <v>220</v>
      </c>
      <c r="E11" s="274">
        <v>56.756</v>
      </c>
      <c r="F11" s="278" t="s">
        <v>221</v>
      </c>
      <c r="G11" s="275"/>
      <c r="H11" s="276" t="s">
        <v>146</v>
      </c>
      <c r="I11" s="277">
        <f>E11+G11</f>
        <v>56.756</v>
      </c>
    </row>
    <row r="12" spans="1:9" s="14" customFormat="1" ht="18.75">
      <c r="A12" s="13">
        <v>2</v>
      </c>
      <c r="B12" s="15" t="s">
        <v>127</v>
      </c>
      <c r="C12" s="320">
        <v>72.813000000000002</v>
      </c>
      <c r="D12" s="269"/>
      <c r="E12" s="269"/>
      <c r="F12" s="269"/>
      <c r="G12" s="269"/>
      <c r="H12" s="269"/>
      <c r="I12" s="269"/>
    </row>
    <row r="13" spans="1:9" s="14" customFormat="1" ht="37.5">
      <c r="A13" s="13">
        <v>3</v>
      </c>
      <c r="B13" s="1" t="s">
        <v>183</v>
      </c>
      <c r="C13" s="302">
        <v>210</v>
      </c>
      <c r="D13" s="269"/>
      <c r="E13" s="269"/>
      <c r="F13" s="269"/>
      <c r="G13" s="269"/>
      <c r="H13" s="269"/>
      <c r="I13" s="269"/>
    </row>
    <row r="14" spans="1:9" s="10" customFormat="1" ht="21" customHeight="1">
      <c r="A14" s="13">
        <v>4</v>
      </c>
      <c r="B14" s="12" t="s">
        <v>196</v>
      </c>
      <c r="C14" s="293"/>
      <c r="D14" s="279"/>
      <c r="E14" s="279"/>
      <c r="F14" s="279"/>
      <c r="G14" s="279"/>
      <c r="H14" s="279"/>
      <c r="I14" s="279"/>
    </row>
    <row r="15" spans="1:9" s="10" customFormat="1" ht="21" customHeight="1">
      <c r="A15" s="13">
        <v>5</v>
      </c>
      <c r="B15" s="12" t="s">
        <v>134</v>
      </c>
      <c r="C15" s="293"/>
      <c r="D15" s="279"/>
      <c r="E15" s="279"/>
      <c r="F15" s="279"/>
      <c r="G15" s="279"/>
      <c r="H15" s="279"/>
      <c r="I15" s="279"/>
    </row>
    <row r="16" spans="1:9" s="10" customFormat="1" ht="21" customHeight="1">
      <c r="A16" s="13">
        <v>6</v>
      </c>
      <c r="B16" s="12" t="s">
        <v>199</v>
      </c>
      <c r="C16" s="302">
        <v>104.26900000000001</v>
      </c>
      <c r="D16" s="279"/>
      <c r="E16" s="279"/>
      <c r="F16" s="279"/>
      <c r="G16" s="279"/>
      <c r="H16" s="279"/>
      <c r="I16" s="279"/>
    </row>
    <row r="17" spans="1:249" s="10" customFormat="1" ht="21" customHeight="1">
      <c r="A17" s="13">
        <v>7</v>
      </c>
      <c r="B17" s="12" t="s">
        <v>138</v>
      </c>
      <c r="C17" s="302">
        <v>405.358</v>
      </c>
      <c r="D17" s="279"/>
      <c r="E17" s="279"/>
      <c r="F17" s="279"/>
      <c r="G17" s="279"/>
      <c r="H17" s="279"/>
      <c r="I17" s="279"/>
    </row>
    <row r="18" spans="1:249" s="10" customFormat="1" ht="21" customHeight="1">
      <c r="A18" s="13">
        <v>8</v>
      </c>
      <c r="B18" s="12" t="s">
        <v>125</v>
      </c>
      <c r="C18" s="302">
        <v>3084.402</v>
      </c>
      <c r="D18" s="279"/>
      <c r="E18" s="279"/>
      <c r="F18" s="279"/>
      <c r="G18" s="279"/>
      <c r="H18" s="279"/>
      <c r="I18" s="279"/>
    </row>
    <row r="19" spans="1:249" s="10" customFormat="1" ht="21" customHeight="1">
      <c r="A19" s="13">
        <v>9</v>
      </c>
      <c r="B19" s="12" t="s">
        <v>230</v>
      </c>
      <c r="C19" s="302">
        <v>10.01</v>
      </c>
      <c r="D19" s="279"/>
      <c r="E19" s="279"/>
      <c r="F19" s="279"/>
      <c r="G19" s="279"/>
      <c r="H19" s="279"/>
      <c r="I19" s="279"/>
    </row>
    <row r="20" spans="1:249" s="10" customFormat="1" ht="21" customHeight="1">
      <c r="A20" s="13">
        <v>10</v>
      </c>
      <c r="B20" s="12" t="s">
        <v>245</v>
      </c>
      <c r="C20" s="302">
        <v>31.751000000000001</v>
      </c>
      <c r="D20" s="279"/>
      <c r="E20" s="279"/>
      <c r="F20" s="279"/>
      <c r="G20" s="279"/>
      <c r="H20" s="279"/>
      <c r="I20" s="279"/>
    </row>
    <row r="21" spans="1:249" s="10" customFormat="1" ht="21" customHeight="1">
      <c r="A21" s="13">
        <v>11</v>
      </c>
      <c r="B21" s="12" t="s">
        <v>198</v>
      </c>
      <c r="C21" s="293">
        <f>E21+G21</f>
        <v>83.516000000000005</v>
      </c>
      <c r="D21" s="273" t="s">
        <v>181</v>
      </c>
      <c r="E21" s="274"/>
      <c r="F21" s="273" t="s">
        <v>198</v>
      </c>
      <c r="G21" s="275">
        <v>83.516000000000005</v>
      </c>
      <c r="H21" s="228" t="s">
        <v>146</v>
      </c>
      <c r="I21" s="235">
        <f>E21+G21</f>
        <v>83.516000000000005</v>
      </c>
    </row>
    <row r="22" spans="1:249" s="18" customFormat="1" ht="59.25" customHeight="1">
      <c r="A22" s="364" t="s">
        <v>4</v>
      </c>
      <c r="B22" s="364" t="s">
        <v>189</v>
      </c>
      <c r="C22" s="294" t="s">
        <v>190</v>
      </c>
      <c r="D22" s="280"/>
      <c r="E22" s="280"/>
      <c r="F22" s="280"/>
      <c r="G22" s="280"/>
      <c r="H22" s="280"/>
      <c r="I22" s="280"/>
    </row>
    <row r="23" spans="1:249" s="18" customFormat="1" ht="59.25" customHeight="1">
      <c r="A23" s="364" t="s">
        <v>188</v>
      </c>
      <c r="B23" s="364"/>
      <c r="C23" s="294" t="s">
        <v>187</v>
      </c>
      <c r="D23" s="280"/>
      <c r="E23" s="280"/>
      <c r="F23" s="280"/>
      <c r="G23" s="280"/>
      <c r="H23" s="280"/>
      <c r="I23" s="280"/>
    </row>
    <row r="24" spans="1:249" s="10" customFormat="1" ht="73.5" hidden="1" customHeight="1">
      <c r="A24" s="9" t="s">
        <v>4</v>
      </c>
      <c r="B24" s="11"/>
      <c r="C24" s="285"/>
      <c r="D24" s="279"/>
      <c r="E24" s="279"/>
      <c r="F24" s="279"/>
      <c r="G24" s="279"/>
      <c r="H24" s="279"/>
      <c r="I24" s="279"/>
    </row>
    <row r="25" spans="1:249" s="8" customFormat="1" ht="73.5" hidden="1" customHeight="1">
      <c r="A25" s="9" t="s">
        <v>124</v>
      </c>
      <c r="C25" s="286"/>
      <c r="D25" s="281"/>
      <c r="E25" s="281"/>
      <c r="F25" s="281"/>
      <c r="G25" s="281"/>
      <c r="H25" s="281"/>
      <c r="I25" s="281"/>
    </row>
    <row r="26" spans="1:249" hidden="1"/>
    <row r="27" spans="1:249">
      <c r="A27" s="4"/>
      <c r="B27" s="4"/>
      <c r="C27" s="288"/>
      <c r="D27" s="282"/>
      <c r="E27" s="282"/>
      <c r="F27" s="282"/>
      <c r="G27" s="282"/>
      <c r="H27" s="282"/>
      <c r="I27" s="28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>
      <c r="A28" s="4"/>
      <c r="B28" s="7"/>
      <c r="C28" s="288"/>
      <c r="D28" s="282"/>
      <c r="E28" s="282"/>
      <c r="F28" s="282"/>
      <c r="G28" s="282"/>
      <c r="H28" s="282"/>
      <c r="I28" s="28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>
      <c r="A29" s="6"/>
      <c r="B29" s="7"/>
      <c r="C29" s="288"/>
      <c r="D29" s="282"/>
      <c r="E29" s="282"/>
      <c r="F29" s="282"/>
      <c r="G29" s="282"/>
      <c r="H29" s="282"/>
      <c r="I29" s="28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</row>
    <row r="30" spans="1:249">
      <c r="A30" s="6"/>
      <c r="B30" s="4"/>
      <c r="C30" s="288"/>
      <c r="D30" s="282"/>
      <c r="E30" s="282"/>
      <c r="F30" s="282"/>
      <c r="G30" s="282"/>
      <c r="H30" s="282"/>
      <c r="I30" s="28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</row>
    <row r="31" spans="1:249">
      <c r="A31" s="6"/>
      <c r="B31" s="4"/>
      <c r="C31" s="288"/>
      <c r="D31" s="282"/>
      <c r="E31" s="282"/>
      <c r="F31" s="282"/>
      <c r="G31" s="282"/>
      <c r="H31" s="282"/>
      <c r="I31" s="28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</row>
    <row r="32" spans="1:249">
      <c r="A32" s="3"/>
      <c r="B32" s="4"/>
      <c r="C32" s="289"/>
      <c r="D32" s="283"/>
      <c r="E32" s="283"/>
      <c r="F32" s="283"/>
      <c r="G32" s="283"/>
      <c r="H32" s="283"/>
      <c r="I32" s="28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</row>
    <row r="33" spans="1:249">
      <c r="A33" s="3"/>
      <c r="B33" s="5"/>
      <c r="C33" s="289"/>
      <c r="D33" s="283"/>
      <c r="E33" s="283"/>
      <c r="F33" s="283"/>
      <c r="G33" s="283"/>
      <c r="H33" s="283"/>
      <c r="I33" s="28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</row>
  </sheetData>
  <mergeCells count="4">
    <mergeCell ref="A23:B23"/>
    <mergeCell ref="A1:C1"/>
    <mergeCell ref="A2:C2"/>
    <mergeCell ref="A22:B22"/>
  </mergeCells>
  <pageMargins left="1.1811023622047245" right="0.27559055118110237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 5</vt:lpstr>
      <vt:lpstr>Расшифровка</vt:lpstr>
      <vt:lpstr>'форма 5'!Заголовки_для_печати</vt:lpstr>
      <vt:lpstr>Расшифровка!Область_печати</vt:lpstr>
      <vt:lpstr>'форма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user</cp:lastModifiedBy>
  <cp:lastPrinted>2024-12-05T09:53:13Z</cp:lastPrinted>
  <dcterms:created xsi:type="dcterms:W3CDTF">2020-11-04T05:14:03Z</dcterms:created>
  <dcterms:modified xsi:type="dcterms:W3CDTF">2024-12-05T09:56:13Z</dcterms:modified>
</cp:coreProperties>
</file>