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/>
  </bookViews>
  <sheets>
    <sheet name="инвеска" sheetId="1" r:id="rId1"/>
    <sheet name="эфетив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0" i="2"/>
  <c r="B10"/>
  <c r="E9"/>
  <c r="D10"/>
  <c r="J37" i="1" l="1"/>
  <c r="J38"/>
  <c r="H31" l="1"/>
  <c r="I31"/>
  <c r="J21"/>
  <c r="J22"/>
  <c r="J23"/>
  <c r="J24"/>
  <c r="J25"/>
  <c r="J26"/>
  <c r="J27"/>
  <c r="J28"/>
  <c r="J29"/>
  <c r="J30"/>
  <c r="J32"/>
  <c r="J33"/>
  <c r="J34"/>
  <c r="J35"/>
  <c r="J36"/>
  <c r="J39"/>
  <c r="J40"/>
  <c r="J41"/>
  <c r="J20"/>
  <c r="J31" l="1"/>
</calcChain>
</file>

<file path=xl/sharedStrings.xml><?xml version="1.0" encoding="utf-8"?>
<sst xmlns="http://schemas.openxmlformats.org/spreadsheetml/2006/main" count="141" uniqueCount="93">
  <si>
    <t>Приложение 4              </t>
  </si>
  <si>
    <t>к Правилам утверждения инвестиционных </t>
  </si>
  <si>
    <t>программ (проектов) субъекта естественной</t>
  </si>
  <si>
    <t>монополии, их корректировки, а также   </t>
  </si>
  <si>
    <t>проведения анализа информации об их исполнении</t>
  </si>
  <si>
    <t xml:space="preserve">форма    </t>
  </si>
  <si>
    <t>№ п/п</t>
  </si>
  <si>
    <t>Наименование мероприятий</t>
  </si>
  <si>
    <t>Единица измерения (для натуральных показателей)</t>
  </si>
  <si>
    <t>Количество в натуральных показателях</t>
  </si>
  <si>
    <t>Сумма инвестиционной программы (проекты), тыс.тенге</t>
  </si>
  <si>
    <t>собственные средства</t>
  </si>
  <si>
    <t>Заемные средства</t>
  </si>
  <si>
    <t>Бюджетные средства</t>
  </si>
  <si>
    <t>Нерегулируемая (иная) деятельность</t>
  </si>
  <si>
    <t>план</t>
  </si>
  <si>
    <t>факт</t>
  </si>
  <si>
    <t xml:space="preserve">отклонение </t>
  </si>
  <si>
    <t>причины отклонения</t>
  </si>
  <si>
    <t>Продолжение Приложения № 4 к Правилам</t>
  </si>
  <si>
    <t>утверждения инвестиционных программ </t>
  </si>
  <si>
    <t>(проектов) субъекта естественной  </t>
  </si>
  <si>
    <t>монополии, их корректировки,   </t>
  </si>
  <si>
    <t>а также проведения анализа    </t>
  </si>
  <si>
    <t>информации об их исполнении      </t>
  </si>
  <si>
    <t>план (год)</t>
  </si>
  <si>
    <t xml:space="preserve">Оценка достижения показателей эффективности, надежности и качества 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</si>
  <si>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</si>
  <si>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  от утвержденной 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</si>
  <si>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</si>
  <si>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  от утвержденной  инвестиционной программы (проекта)</t>
  </si>
  <si>
    <t xml:space="preserve">Снижение аварийности, по годам реализации в зависимости  от утвержденной  инвестиционной программы </t>
  </si>
  <si>
    <r>
      <t>       </t>
    </r>
    <r>
      <rPr>
        <b/>
        <sz val="14"/>
        <rFont val="Times New Roman"/>
        <family val="1"/>
        <charset val="204"/>
      </rPr>
      <t>о ходе исполнения субъектом инвестиционной программы</t>
    </r>
  </si>
  <si>
    <r>
      <t>    </t>
    </r>
    <r>
      <rPr>
        <b/>
        <sz val="14"/>
        <rFont val="Times New Roman"/>
        <family val="1"/>
        <charset val="204"/>
      </rPr>
      <t>(проекта)/об исполнении инвестиционной программы (проекта)*</t>
    </r>
  </si>
  <si>
    <t>шт</t>
  </si>
  <si>
    <t>Информация о реализации инвестиционной программы (проекта) в разрезе источников финансирования, тыс. тенге, без НДС</t>
  </si>
  <si>
    <r>
      <t>Показатели эффективности, надежности и качества</t>
    </r>
    <r>
      <rPr>
        <b/>
        <vertAlign val="superscript"/>
        <sz val="14"/>
        <color theme="1"/>
        <rFont val="Times New Roman"/>
        <family val="1"/>
        <charset val="204"/>
      </rPr>
      <t>2</t>
    </r>
  </si>
  <si>
    <t xml:space="preserve">           Оперативная информация Акмолинского филиала РГП "Казводхоз" </t>
  </si>
  <si>
    <t>Директор Акмолинского филиала РГП "Казводхоз"</t>
  </si>
  <si>
    <t>Экскаватор-погрузчик TLB 825</t>
  </si>
  <si>
    <t>Вилочный погрузчик до 3 тонн</t>
  </si>
  <si>
    <t>работа</t>
  </si>
  <si>
    <t>Насос ГПН 200,с комплектом подключения</t>
  </si>
  <si>
    <t>услуга</t>
  </si>
  <si>
    <t xml:space="preserve">комплект </t>
  </si>
  <si>
    <t>Наименование субъекта: Акмолинский филиал Республиканского государственного предприятия на праве хозяйственного ведения "Казводхоз" Министерства сельского хозяйства Республики Казахстан. Вид деятельности: на услугу по регулированию поверхностного стока при помощи подпорных гидротехнических сооружений, по подаче воды магистральным трубопроводам.</t>
  </si>
  <si>
    <t xml:space="preserve">Роторная косилка </t>
  </si>
  <si>
    <t>Бензиновый генератор Alteco APG 7кВт</t>
  </si>
  <si>
    <t xml:space="preserve">Монтаж антитаранного устройства дорожного блокиратора шириной 3м на въезд и выезд на Астаниском водохранилище.Инженерно-техническая укрепленность и оснащенность средствами безопасности </t>
  </si>
  <si>
    <t>Минитракор "Беларус 320.4 М"</t>
  </si>
  <si>
    <t xml:space="preserve">Изготовление и установка запрещающих дорожных и предупредительных знаков.Инженерно-техническая укрепленность и оснащенность средствами безопасности гидротехнических объектов </t>
  </si>
  <si>
    <t>Расходомер-счетчик ультразвуковой с врезанными ПЭА В-202 одноканальный базового исполнения на Н/с №2 с модемами монтажом</t>
  </si>
  <si>
    <t>Вакуумный выключатель 3АН5 1250А,монтаж и наладка</t>
  </si>
  <si>
    <t>Микропроцессор MICOM P123, монтаж и наладка</t>
  </si>
  <si>
    <t>Система звукового оповещения на головных сооружениях п.Коргантас</t>
  </si>
  <si>
    <t>Устройство пожарной сигнализации на Головных сооружения с. Коргантас здание СОВ, здание хлораторной, служебный корпус, РММ, н/с №1, н/с №2, нс №7</t>
  </si>
  <si>
    <t>Спектрофотометр</t>
  </si>
  <si>
    <t>Генератор синхронный переменного тока ГС-60-БП-К,380В 60КВТ/75КВа,230/400В,1500 об/мин,КПД 91,7%,длина корпуса 835 мм,масса 424 кг.</t>
  </si>
  <si>
    <t>Выпрямительный сварочный агрегат ВДМ-2 х 313</t>
  </si>
  <si>
    <t>Прибор для счета SKAN 300 колоний применяются для микробиологического анализа.Минимальный размар колоний,мм=0,1.Диапазон счета,колоний=неоганичен.Счет на чашках. Петри,d55-90мм,в том числе со спиральным повесом  Черно-белая камера с ПЗС-матрицей(ССD) с разрешением,пикс =640*480.Кратность цифрового увеличение камеры=х7.Габариты Д*Ш*В,мм=280*280*290 вес, кг=6,6</t>
  </si>
  <si>
    <t>Мотопомпа</t>
  </si>
  <si>
    <t xml:space="preserve">Система мониторинга </t>
  </si>
  <si>
    <t>Огнезащитная обработка кровли.Головные сооружения п.Коргантас.</t>
  </si>
  <si>
    <t>Система управления работой групп насосов фильтров,насосной станции №1 с. Коргантас совместно с высоковольтными преобразователями  Mitsubishi Elektrik TM Drive MVe2</t>
  </si>
  <si>
    <t>Система управления работой групп насосов фильтров,насосной станции №12 п.Кенесары совместно с высоковольтными преобразователями  Mitsubishi Elektrik TM Drive MVe2</t>
  </si>
  <si>
    <t xml:space="preserve">Директор </t>
  </si>
  <si>
    <t>Совместный приказ: Комитет по водным ресурсам Министерства сельского хозяйства Республики Казахстан от 25.08.2017 года № 157 и Департамента Комитета по регулированию естественных монополий, защите конкуренции и прав потребителей Министерства национальной экономики Республики Казахстан по Акмолинской области от 10.08.2017 года № 112-ОД.</t>
  </si>
  <si>
    <t>Б. Базарбаев</t>
  </si>
  <si>
    <t>Информация о плановых и фактических объемах предоставления регулируемых услуг (товаров, работ)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</si>
  <si>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</si>
  <si>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</si>
  <si>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(проекта), тыс. тенге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</si>
  <si>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</si>
  <si>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</si>
  <si>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Оценка повышения качества и надежности предоставляемых регулируемых услуг (товаров, работ)</t>
  </si>
  <si>
    <t>Наименование регулируемых услуг (товаров, работ) и обслуживаемая территория</t>
  </si>
  <si>
    <t>Единица измерения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</si>
  <si>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</si>
  <si>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</si>
  <si>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</si>
  <si>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</si>
  <si>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</si>
  <si>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</si>
  <si>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</si>
  <si>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Амортизация</t>
  </si>
  <si>
    <t>Прибыль</t>
  </si>
  <si>
    <t>факт прошлого года</t>
  </si>
  <si>
    <t>факт текущего года</t>
  </si>
  <si>
    <t xml:space="preserve">Исп: А. Кансейтов  (7172) 290272 </t>
  </si>
  <si>
    <t>на 2017 год (2 полугодия)</t>
  </si>
  <si>
    <t>факт текущего года (2 полугодия)</t>
  </si>
  <si>
    <t>факт года (2 полугодия), предшествующего отчетному периоду</t>
  </si>
  <si>
    <t>Экономия средств, полученная по  результатам подведения итогов электронных закупок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</si>
</sst>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#,##0.0"/>
    <numFmt numFmtId="165" formatCode="#,##0.00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color theme="1"/>
      <name val="Times New Roman"/>
      <family val="1"/>
      <charset val="204"/>
    </font>
    <font>
      <sz val="10"/>
      <color rgb="FF000000"/>
      <name val="Courier New"/>
      <family val="3"/>
      <charset val="204"/>
    </font>
    <font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3" borderId="13" xfId="0" applyFill="1" applyBorder="1"/>
    <xf numFmtId="0" fontId="8" fillId="3" borderId="3" xfId="0" applyFont="1" applyFill="1" applyBorder="1" applyAlignment="1">
      <alignment vertical="top" wrapText="1"/>
    </xf>
    <xf numFmtId="0" fontId="0" fillId="3" borderId="14" xfId="0" applyFill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15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8" fillId="3" borderId="4" xfId="0" applyFont="1" applyFill="1" applyBorder="1" applyAlignment="1">
      <alignment vertical="top" wrapText="1"/>
    </xf>
    <xf numFmtId="0" fontId="8" fillId="3" borderId="5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>
      <selection activeCell="F21" sqref="F21"/>
    </sheetView>
  </sheetViews>
  <sheetFormatPr defaultRowHeight="18.75"/>
  <cols>
    <col min="1" max="1" width="4.85546875" style="3" customWidth="1"/>
    <col min="2" max="2" width="40.28515625" style="3" customWidth="1"/>
    <col min="3" max="3" width="12.140625" style="3" customWidth="1"/>
    <col min="4" max="4" width="9.140625" style="3"/>
    <col min="5" max="5" width="8" style="3" customWidth="1"/>
    <col min="6" max="6" width="15.140625" style="3" customWidth="1"/>
    <col min="7" max="7" width="12.85546875" style="3" customWidth="1"/>
    <col min="8" max="8" width="12.28515625" style="3" customWidth="1"/>
    <col min="9" max="9" width="12.5703125" style="3" customWidth="1"/>
    <col min="10" max="10" width="12.85546875" style="3" customWidth="1"/>
    <col min="11" max="11" width="15" style="3" customWidth="1"/>
    <col min="12" max="13" width="6.28515625" style="3" customWidth="1"/>
    <col min="14" max="14" width="9.140625" style="3" customWidth="1"/>
    <col min="15" max="15" width="8.28515625" style="3" customWidth="1"/>
    <col min="16" max="18" width="6.42578125" style="3" customWidth="1"/>
    <col min="19" max="19" width="6.85546875" style="3" customWidth="1"/>
    <col min="20" max="16384" width="9.140625" style="3"/>
  </cols>
  <sheetData>
    <row r="1" spans="1:19" s="1" customFormat="1" ht="12.75">
      <c r="Q1" s="2"/>
      <c r="R1" s="2"/>
      <c r="S1" s="2" t="s">
        <v>0</v>
      </c>
    </row>
    <row r="2" spans="1:19" s="1" customFormat="1" ht="12.75">
      <c r="Q2" s="2"/>
      <c r="R2" s="2"/>
      <c r="S2" s="2" t="s">
        <v>1</v>
      </c>
    </row>
    <row r="3" spans="1:19" s="1" customFormat="1" ht="12.75">
      <c r="Q3" s="2"/>
      <c r="R3" s="2"/>
      <c r="S3" s="2" t="s">
        <v>2</v>
      </c>
    </row>
    <row r="4" spans="1:19" s="1" customFormat="1" ht="12.75">
      <c r="Q4" s="2"/>
      <c r="R4" s="2"/>
      <c r="S4" s="2" t="s">
        <v>3</v>
      </c>
    </row>
    <row r="5" spans="1:19" s="1" customFormat="1" ht="12.75">
      <c r="Q5" s="2"/>
      <c r="R5" s="2"/>
      <c r="S5" s="2" t="s">
        <v>4</v>
      </c>
    </row>
    <row r="6" spans="1:19" s="1" customFormat="1" ht="12.75">
      <c r="Q6" s="2"/>
      <c r="R6" s="2"/>
      <c r="S6" s="2"/>
    </row>
    <row r="7" spans="1:19" s="1" customFormat="1" ht="12.75">
      <c r="Q7" s="2"/>
      <c r="R7" s="2"/>
      <c r="S7" s="2" t="s">
        <v>5</v>
      </c>
    </row>
    <row r="9" spans="1:19">
      <c r="A9" s="51" t="s">
        <v>37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>
      <c r="A10" s="52" t="s">
        <v>32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</row>
    <row r="11" spans="1:19">
      <c r="A11" s="52" t="s">
        <v>33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</row>
    <row r="12" spans="1:19">
      <c r="A12" s="51" t="s">
        <v>89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</row>
    <row r="13" spans="1:19" ht="59.25" customHeight="1">
      <c r="A13" s="50" t="s">
        <v>45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</row>
    <row r="14" spans="1:19" s="4" customFormat="1" ht="56.25" customHeight="1">
      <c r="A14" s="50" t="s">
        <v>66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</row>
    <row r="16" spans="1:19" ht="24.75" customHeight="1">
      <c r="A16" s="54" t="s">
        <v>6</v>
      </c>
      <c r="B16" s="55" t="s">
        <v>35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</row>
    <row r="17" spans="1:19" ht="95.25" customHeight="1">
      <c r="A17" s="54"/>
      <c r="B17" s="54" t="s">
        <v>7</v>
      </c>
      <c r="C17" s="54" t="s">
        <v>8</v>
      </c>
      <c r="D17" s="54" t="s">
        <v>9</v>
      </c>
      <c r="E17" s="54"/>
      <c r="F17" s="54" t="s">
        <v>10</v>
      </c>
      <c r="G17" s="54"/>
      <c r="H17" s="54" t="s">
        <v>11</v>
      </c>
      <c r="I17" s="54"/>
      <c r="J17" s="54"/>
      <c r="K17" s="54"/>
      <c r="L17" s="54" t="s">
        <v>12</v>
      </c>
      <c r="M17" s="54"/>
      <c r="N17" s="54"/>
      <c r="O17" s="54"/>
      <c r="P17" s="54" t="s">
        <v>13</v>
      </c>
      <c r="Q17" s="54"/>
      <c r="R17" s="54" t="s">
        <v>14</v>
      </c>
      <c r="S17" s="54"/>
    </row>
    <row r="18" spans="1:19" ht="75">
      <c r="A18" s="54"/>
      <c r="B18" s="54"/>
      <c r="C18" s="54"/>
      <c r="D18" s="5" t="s">
        <v>15</v>
      </c>
      <c r="E18" s="5" t="s">
        <v>16</v>
      </c>
      <c r="F18" s="5" t="s">
        <v>15</v>
      </c>
      <c r="G18" s="5" t="s">
        <v>16</v>
      </c>
      <c r="H18" s="5" t="s">
        <v>15</v>
      </c>
      <c r="I18" s="5" t="s">
        <v>16</v>
      </c>
      <c r="J18" s="5" t="s">
        <v>17</v>
      </c>
      <c r="K18" s="5" t="s">
        <v>18</v>
      </c>
      <c r="L18" s="5" t="s">
        <v>15</v>
      </c>
      <c r="M18" s="5" t="s">
        <v>16</v>
      </c>
      <c r="N18" s="5" t="s">
        <v>17</v>
      </c>
      <c r="O18" s="5" t="s">
        <v>18</v>
      </c>
      <c r="P18" s="5" t="s">
        <v>15</v>
      </c>
      <c r="Q18" s="5" t="s">
        <v>16</v>
      </c>
      <c r="R18" s="5" t="s">
        <v>15</v>
      </c>
      <c r="S18" s="5" t="s">
        <v>16</v>
      </c>
    </row>
    <row r="19" spans="1:19" s="7" customFormat="1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  <c r="J19" s="6">
        <v>10</v>
      </c>
      <c r="K19" s="6">
        <v>11</v>
      </c>
      <c r="L19" s="6">
        <v>12</v>
      </c>
      <c r="M19" s="6">
        <v>13</v>
      </c>
      <c r="N19" s="6">
        <v>14</v>
      </c>
      <c r="O19" s="6">
        <v>15</v>
      </c>
      <c r="P19" s="6">
        <v>16</v>
      </c>
      <c r="Q19" s="6">
        <v>17</v>
      </c>
      <c r="R19" s="6">
        <v>18</v>
      </c>
      <c r="S19" s="6">
        <v>19</v>
      </c>
    </row>
    <row r="20" spans="1:19" ht="24.75" customHeight="1">
      <c r="A20" s="5">
        <v>1</v>
      </c>
      <c r="B20" s="10" t="s">
        <v>39</v>
      </c>
      <c r="C20" s="5" t="s">
        <v>34</v>
      </c>
      <c r="D20" s="13">
        <v>1</v>
      </c>
      <c r="E20" s="13">
        <v>1</v>
      </c>
      <c r="F20" s="11">
        <v>21482.12</v>
      </c>
      <c r="G20" s="11">
        <v>21482.12</v>
      </c>
      <c r="H20" s="11">
        <v>21482.12</v>
      </c>
      <c r="I20" s="11">
        <v>21482.12</v>
      </c>
      <c r="J20" s="11">
        <f>H20-I20</f>
        <v>0</v>
      </c>
      <c r="K20" s="56" t="s">
        <v>92</v>
      </c>
      <c r="L20" s="14"/>
      <c r="M20" s="14"/>
      <c r="N20" s="14"/>
      <c r="O20" s="14"/>
      <c r="P20" s="14"/>
      <c r="Q20" s="14"/>
      <c r="R20" s="14"/>
      <c r="S20" s="14"/>
    </row>
    <row r="21" spans="1:19" ht="152.25" customHeight="1">
      <c r="A21" s="5">
        <v>2</v>
      </c>
      <c r="B21" s="10" t="s">
        <v>48</v>
      </c>
      <c r="C21" s="29" t="s">
        <v>41</v>
      </c>
      <c r="D21" s="13">
        <v>1</v>
      </c>
      <c r="E21" s="11"/>
      <c r="F21" s="11">
        <v>3004.04</v>
      </c>
      <c r="G21" s="11">
        <v>3004.04</v>
      </c>
      <c r="H21" s="11">
        <v>3004.04</v>
      </c>
      <c r="I21" s="11">
        <v>3004.04</v>
      </c>
      <c r="J21" s="11">
        <f t="shared" ref="J21:J41" si="0">H21-I21</f>
        <v>0</v>
      </c>
      <c r="K21" s="57"/>
      <c r="L21" s="14"/>
      <c r="M21" s="14"/>
      <c r="N21" s="14"/>
      <c r="O21" s="14"/>
      <c r="P21" s="14"/>
      <c r="Q21" s="14"/>
      <c r="R21" s="14"/>
      <c r="S21" s="14"/>
    </row>
    <row r="22" spans="1:19" ht="40.5" customHeight="1">
      <c r="A22" s="5">
        <v>3</v>
      </c>
      <c r="B22" s="10" t="s">
        <v>47</v>
      </c>
      <c r="C22" s="5" t="s">
        <v>34</v>
      </c>
      <c r="D22" s="13">
        <v>1</v>
      </c>
      <c r="E22" s="11"/>
      <c r="F22" s="11">
        <v>200</v>
      </c>
      <c r="G22" s="16">
        <v>194</v>
      </c>
      <c r="H22" s="11">
        <v>200</v>
      </c>
      <c r="I22" s="16">
        <v>194</v>
      </c>
      <c r="J22" s="11">
        <f t="shared" si="0"/>
        <v>6</v>
      </c>
      <c r="K22" s="57"/>
      <c r="L22" s="14"/>
      <c r="M22" s="14"/>
      <c r="N22" s="14"/>
      <c r="O22" s="14"/>
      <c r="P22" s="14"/>
      <c r="Q22" s="14"/>
      <c r="R22" s="14"/>
      <c r="S22" s="14"/>
    </row>
    <row r="23" spans="1:19">
      <c r="A23" s="5">
        <v>4</v>
      </c>
      <c r="B23" s="10" t="s">
        <v>49</v>
      </c>
      <c r="C23" s="5" t="s">
        <v>34</v>
      </c>
      <c r="D23" s="13">
        <v>1</v>
      </c>
      <c r="E23" s="11"/>
      <c r="F23" s="14">
        <v>3303.5709999999999</v>
      </c>
      <c r="G23" s="14">
        <v>3303.5709999999999</v>
      </c>
      <c r="H23" s="14">
        <v>3303.5709999999999</v>
      </c>
      <c r="I23" s="14">
        <v>3303.5709999999999</v>
      </c>
      <c r="J23" s="14">
        <f t="shared" si="0"/>
        <v>0</v>
      </c>
      <c r="K23" s="57"/>
      <c r="L23" s="14"/>
      <c r="M23" s="14"/>
      <c r="N23" s="14"/>
      <c r="O23" s="14"/>
      <c r="P23" s="14"/>
      <c r="Q23" s="14"/>
      <c r="R23" s="14"/>
      <c r="S23" s="14"/>
    </row>
    <row r="24" spans="1:19">
      <c r="A24" s="5">
        <v>5</v>
      </c>
      <c r="B24" s="10" t="s">
        <v>46</v>
      </c>
      <c r="C24" s="5" t="s">
        <v>34</v>
      </c>
      <c r="D24" s="13">
        <v>1</v>
      </c>
      <c r="E24" s="11"/>
      <c r="F24" s="14">
        <v>446.42899999999997</v>
      </c>
      <c r="G24" s="14">
        <v>439</v>
      </c>
      <c r="H24" s="14">
        <v>446.42899999999997</v>
      </c>
      <c r="I24" s="14">
        <v>439</v>
      </c>
      <c r="J24" s="14">
        <f t="shared" si="0"/>
        <v>7.4289999999999736</v>
      </c>
      <c r="K24" s="57"/>
      <c r="L24" s="14"/>
      <c r="M24" s="14"/>
      <c r="N24" s="14"/>
      <c r="O24" s="14"/>
      <c r="P24" s="14"/>
      <c r="Q24" s="14"/>
      <c r="R24" s="14"/>
      <c r="S24" s="14"/>
    </row>
    <row r="25" spans="1:19" ht="134.25" customHeight="1">
      <c r="A25" s="5">
        <v>6</v>
      </c>
      <c r="B25" s="10" t="s">
        <v>50</v>
      </c>
      <c r="C25" s="29" t="s">
        <v>41</v>
      </c>
      <c r="D25" s="13">
        <v>1</v>
      </c>
      <c r="E25" s="11"/>
      <c r="F25" s="11">
        <v>292.89800000000002</v>
      </c>
      <c r="G25" s="11">
        <v>292.89800000000002</v>
      </c>
      <c r="H25" s="11">
        <v>292.89800000000002</v>
      </c>
      <c r="I25" s="11">
        <v>292.89800000000002</v>
      </c>
      <c r="J25" s="11">
        <f t="shared" si="0"/>
        <v>0</v>
      </c>
      <c r="K25" s="57"/>
      <c r="L25" s="14"/>
      <c r="M25" s="14"/>
      <c r="N25" s="14"/>
      <c r="O25" s="14"/>
      <c r="P25" s="14"/>
      <c r="Q25" s="14"/>
      <c r="R25" s="14"/>
      <c r="S25" s="14"/>
    </row>
    <row r="26" spans="1:19">
      <c r="A26" s="5">
        <v>7</v>
      </c>
      <c r="B26" s="10" t="s">
        <v>40</v>
      </c>
      <c r="C26" s="5" t="s">
        <v>34</v>
      </c>
      <c r="D26" s="13">
        <v>1</v>
      </c>
      <c r="E26" s="11"/>
      <c r="F26" s="14">
        <v>4375</v>
      </c>
      <c r="G26" s="14">
        <v>4173.7269999999999</v>
      </c>
      <c r="H26" s="14">
        <v>4375</v>
      </c>
      <c r="I26" s="14">
        <v>4173.7269999999999</v>
      </c>
      <c r="J26" s="14">
        <f t="shared" si="0"/>
        <v>201.27300000000014</v>
      </c>
      <c r="K26" s="57"/>
      <c r="L26" s="14"/>
      <c r="M26" s="14"/>
      <c r="N26" s="14"/>
      <c r="O26" s="14"/>
      <c r="P26" s="14"/>
      <c r="Q26" s="14"/>
      <c r="R26" s="14"/>
      <c r="S26" s="14"/>
    </row>
    <row r="27" spans="1:19" ht="93.75">
      <c r="A27" s="5">
        <v>8</v>
      </c>
      <c r="B27" s="10" t="s">
        <v>51</v>
      </c>
      <c r="C27" s="5" t="s">
        <v>34</v>
      </c>
      <c r="D27" s="13">
        <v>1</v>
      </c>
      <c r="E27" s="11"/>
      <c r="F27" s="14">
        <v>1655.36</v>
      </c>
      <c r="G27" s="14">
        <v>1634</v>
      </c>
      <c r="H27" s="14">
        <v>1655.36</v>
      </c>
      <c r="I27" s="14">
        <v>1634</v>
      </c>
      <c r="J27" s="14">
        <f t="shared" si="0"/>
        <v>21.3599999999999</v>
      </c>
      <c r="K27" s="57"/>
      <c r="L27" s="14"/>
      <c r="M27" s="14"/>
      <c r="N27" s="14"/>
      <c r="O27" s="14"/>
      <c r="P27" s="14"/>
      <c r="Q27" s="14"/>
      <c r="R27" s="14"/>
      <c r="S27" s="14"/>
    </row>
    <row r="28" spans="1:19" ht="37.5">
      <c r="A28" s="5">
        <v>9</v>
      </c>
      <c r="B28" s="10" t="s">
        <v>52</v>
      </c>
      <c r="C28" s="5" t="s">
        <v>34</v>
      </c>
      <c r="D28" s="13">
        <v>3</v>
      </c>
      <c r="E28" s="11"/>
      <c r="F28" s="14">
        <v>5544.643</v>
      </c>
      <c r="G28" s="14">
        <v>5544.643</v>
      </c>
      <c r="H28" s="14">
        <v>5544.643</v>
      </c>
      <c r="I28" s="14">
        <v>5544.643</v>
      </c>
      <c r="J28" s="14">
        <f t="shared" si="0"/>
        <v>0</v>
      </c>
      <c r="K28" s="57"/>
      <c r="L28" s="14"/>
      <c r="M28" s="14"/>
      <c r="N28" s="14"/>
      <c r="O28" s="14"/>
      <c r="P28" s="14"/>
      <c r="Q28" s="14"/>
      <c r="R28" s="14"/>
      <c r="S28" s="14"/>
    </row>
    <row r="29" spans="1:19" ht="37.5">
      <c r="A29" s="5">
        <v>10</v>
      </c>
      <c r="B29" s="10" t="s">
        <v>53</v>
      </c>
      <c r="C29" s="21" t="s">
        <v>34</v>
      </c>
      <c r="D29" s="13">
        <v>3</v>
      </c>
      <c r="E29" s="11"/>
      <c r="F29" s="14">
        <v>1419.643</v>
      </c>
      <c r="G29" s="14">
        <v>1419.643</v>
      </c>
      <c r="H29" s="14">
        <v>1419.643</v>
      </c>
      <c r="I29" s="14">
        <v>1419.643</v>
      </c>
      <c r="J29" s="14">
        <f t="shared" si="0"/>
        <v>0</v>
      </c>
      <c r="K29" s="57"/>
      <c r="L29" s="14"/>
      <c r="M29" s="14"/>
      <c r="N29" s="14"/>
      <c r="O29" s="14"/>
      <c r="P29" s="14"/>
      <c r="Q29" s="14"/>
      <c r="R29" s="14"/>
      <c r="S29" s="14"/>
    </row>
    <row r="30" spans="1:19" ht="60" customHeight="1">
      <c r="A30" s="5">
        <v>11</v>
      </c>
      <c r="B30" s="10" t="s">
        <v>54</v>
      </c>
      <c r="C30" s="21" t="s">
        <v>41</v>
      </c>
      <c r="D30" s="13">
        <v>1</v>
      </c>
      <c r="E30" s="11"/>
      <c r="F30" s="14">
        <v>642.96500000000003</v>
      </c>
      <c r="G30" s="14">
        <v>642.96500000000003</v>
      </c>
      <c r="H30" s="14">
        <v>642.96500000000003</v>
      </c>
      <c r="I30" s="14">
        <v>642.96500000000003</v>
      </c>
      <c r="J30" s="14">
        <f t="shared" si="0"/>
        <v>0</v>
      </c>
      <c r="K30" s="57"/>
      <c r="L30" s="14"/>
      <c r="M30" s="14"/>
      <c r="N30" s="14"/>
      <c r="O30" s="14"/>
      <c r="P30" s="14"/>
      <c r="Q30" s="14"/>
      <c r="R30" s="14"/>
      <c r="S30" s="14"/>
    </row>
    <row r="31" spans="1:19" s="30" customFormat="1" ht="113.25" customHeight="1">
      <c r="A31" s="29">
        <v>12</v>
      </c>
      <c r="B31" s="10" t="s">
        <v>55</v>
      </c>
      <c r="C31" s="29" t="s">
        <v>41</v>
      </c>
      <c r="D31" s="13"/>
      <c r="E31" s="11"/>
      <c r="F31" s="17">
        <v>3219.34</v>
      </c>
      <c r="G31" s="11">
        <v>2825</v>
      </c>
      <c r="H31" s="14">
        <f>F31</f>
        <v>3219.34</v>
      </c>
      <c r="I31" s="11">
        <f>G31</f>
        <v>2825</v>
      </c>
      <c r="J31" s="14">
        <f>H31-I31</f>
        <v>394.34000000000015</v>
      </c>
      <c r="K31" s="57"/>
      <c r="L31" s="14"/>
      <c r="M31" s="14"/>
      <c r="N31" s="14"/>
      <c r="O31" s="14"/>
      <c r="P31" s="14"/>
      <c r="Q31" s="14"/>
      <c r="R31" s="14"/>
      <c r="S31" s="14"/>
    </row>
    <row r="32" spans="1:19" ht="39.75" customHeight="1">
      <c r="A32" s="5">
        <v>13</v>
      </c>
      <c r="B32" s="10" t="s">
        <v>42</v>
      </c>
      <c r="C32" s="5" t="s">
        <v>34</v>
      </c>
      <c r="D32" s="13">
        <v>2</v>
      </c>
      <c r="E32" s="11"/>
      <c r="F32" s="14">
        <v>1416.17</v>
      </c>
      <c r="G32" s="14">
        <v>1370</v>
      </c>
      <c r="H32" s="14">
        <v>1416.17</v>
      </c>
      <c r="I32" s="14">
        <v>1370</v>
      </c>
      <c r="J32" s="14">
        <f t="shared" si="0"/>
        <v>46.170000000000073</v>
      </c>
      <c r="K32" s="57"/>
      <c r="L32" s="14"/>
      <c r="M32" s="14"/>
      <c r="N32" s="14"/>
      <c r="O32" s="14"/>
      <c r="P32" s="14"/>
      <c r="Q32" s="14"/>
      <c r="R32" s="14"/>
      <c r="S32" s="14"/>
    </row>
    <row r="33" spans="1:19">
      <c r="A33" s="5">
        <v>14</v>
      </c>
      <c r="B33" s="10" t="s">
        <v>56</v>
      </c>
      <c r="C33" s="5" t="s">
        <v>34</v>
      </c>
      <c r="D33" s="13">
        <v>1</v>
      </c>
      <c r="E33" s="11"/>
      <c r="F33" s="14">
        <v>458</v>
      </c>
      <c r="G33" s="14">
        <v>458</v>
      </c>
      <c r="H33" s="14">
        <v>458</v>
      </c>
      <c r="I33" s="14">
        <v>458</v>
      </c>
      <c r="J33" s="14">
        <f t="shared" si="0"/>
        <v>0</v>
      </c>
      <c r="K33" s="57"/>
      <c r="L33" s="14"/>
      <c r="M33" s="14"/>
      <c r="N33" s="14"/>
      <c r="O33" s="14"/>
      <c r="P33" s="14"/>
      <c r="Q33" s="14"/>
      <c r="R33" s="14"/>
      <c r="S33" s="14"/>
    </row>
    <row r="34" spans="1:19" ht="112.5">
      <c r="A34" s="29">
        <v>15</v>
      </c>
      <c r="B34" s="10" t="s">
        <v>57</v>
      </c>
      <c r="C34" s="5" t="s">
        <v>34</v>
      </c>
      <c r="D34" s="13">
        <v>1</v>
      </c>
      <c r="E34" s="11"/>
      <c r="F34" s="14">
        <v>862.94</v>
      </c>
      <c r="G34" s="14">
        <v>848</v>
      </c>
      <c r="H34" s="14">
        <v>862.94</v>
      </c>
      <c r="I34" s="14">
        <v>848</v>
      </c>
      <c r="J34" s="14">
        <f t="shared" si="0"/>
        <v>14.940000000000055</v>
      </c>
      <c r="K34" s="57"/>
      <c r="L34" s="14"/>
      <c r="M34" s="14"/>
      <c r="N34" s="14"/>
      <c r="O34" s="14"/>
      <c r="P34" s="14"/>
      <c r="Q34" s="14"/>
      <c r="R34" s="14"/>
      <c r="S34" s="14"/>
    </row>
    <row r="35" spans="1:19" ht="44.25" customHeight="1">
      <c r="A35" s="29">
        <v>16</v>
      </c>
      <c r="B35" s="10" t="s">
        <v>58</v>
      </c>
      <c r="C35" s="5" t="s">
        <v>34</v>
      </c>
      <c r="D35" s="13">
        <v>2</v>
      </c>
      <c r="E35" s="11"/>
      <c r="F35" s="14">
        <v>696.42</v>
      </c>
      <c r="G35" s="14">
        <v>630</v>
      </c>
      <c r="H35" s="14">
        <v>696.42</v>
      </c>
      <c r="I35" s="14">
        <v>630</v>
      </c>
      <c r="J35" s="14">
        <f t="shared" si="0"/>
        <v>66.419999999999959</v>
      </c>
      <c r="K35" s="57"/>
      <c r="L35" s="14"/>
      <c r="M35" s="14"/>
      <c r="N35" s="14"/>
      <c r="O35" s="14"/>
      <c r="P35" s="14"/>
      <c r="Q35" s="14"/>
      <c r="R35" s="14"/>
      <c r="S35" s="14"/>
    </row>
    <row r="36" spans="1:19" ht="281.25" customHeight="1">
      <c r="A36" s="29">
        <v>17</v>
      </c>
      <c r="B36" s="10" t="s">
        <v>59</v>
      </c>
      <c r="C36" s="5" t="s">
        <v>34</v>
      </c>
      <c r="D36" s="13">
        <v>1</v>
      </c>
      <c r="E36" s="11"/>
      <c r="F36" s="11">
        <v>3500</v>
      </c>
      <c r="G36" s="16">
        <v>1750</v>
      </c>
      <c r="H36" s="11">
        <v>3500</v>
      </c>
      <c r="I36" s="16">
        <v>1750</v>
      </c>
      <c r="J36" s="11">
        <f t="shared" si="0"/>
        <v>1750</v>
      </c>
      <c r="K36" s="57"/>
      <c r="L36" s="14"/>
      <c r="M36" s="14"/>
      <c r="N36" s="14"/>
      <c r="O36" s="14"/>
      <c r="P36" s="14"/>
      <c r="Q36" s="14"/>
      <c r="R36" s="14"/>
      <c r="S36" s="14"/>
    </row>
    <row r="37" spans="1:19">
      <c r="A37" s="29">
        <v>18</v>
      </c>
      <c r="B37" s="10" t="s">
        <v>60</v>
      </c>
      <c r="C37" s="5" t="s">
        <v>34</v>
      </c>
      <c r="D37" s="13">
        <v>2</v>
      </c>
      <c r="E37" s="11"/>
      <c r="F37" s="11">
        <v>205</v>
      </c>
      <c r="G37" s="11">
        <v>193.75800000000001</v>
      </c>
      <c r="H37" s="11">
        <v>205</v>
      </c>
      <c r="I37" s="11">
        <v>193.75800000000001</v>
      </c>
      <c r="J37" s="11">
        <f>H37-I37</f>
        <v>11.24199999999999</v>
      </c>
      <c r="K37" s="57"/>
      <c r="L37" s="14"/>
      <c r="M37" s="14"/>
      <c r="N37" s="14"/>
      <c r="O37" s="14"/>
      <c r="P37" s="14"/>
      <c r="Q37" s="14"/>
      <c r="R37" s="14"/>
      <c r="S37" s="14"/>
    </row>
    <row r="38" spans="1:19">
      <c r="A38" s="29">
        <v>19</v>
      </c>
      <c r="B38" s="10" t="s">
        <v>61</v>
      </c>
      <c r="C38" s="21" t="s">
        <v>43</v>
      </c>
      <c r="D38" s="13">
        <v>1</v>
      </c>
      <c r="E38" s="11"/>
      <c r="F38" s="11">
        <v>600</v>
      </c>
      <c r="G38" s="11">
        <v>499</v>
      </c>
      <c r="H38" s="11">
        <v>600</v>
      </c>
      <c r="I38" s="11">
        <v>499</v>
      </c>
      <c r="J38" s="11">
        <f>H38-I38</f>
        <v>101</v>
      </c>
      <c r="K38" s="57"/>
      <c r="L38" s="14"/>
      <c r="M38" s="14"/>
      <c r="N38" s="14"/>
      <c r="O38" s="14"/>
      <c r="P38" s="14"/>
      <c r="Q38" s="14"/>
      <c r="R38" s="14"/>
      <c r="S38" s="14"/>
    </row>
    <row r="39" spans="1:19" ht="56.25" customHeight="1">
      <c r="A39" s="29">
        <v>20</v>
      </c>
      <c r="B39" s="10" t="s">
        <v>62</v>
      </c>
      <c r="C39" s="22" t="s">
        <v>41</v>
      </c>
      <c r="D39" s="22">
        <v>1</v>
      </c>
      <c r="E39" s="22"/>
      <c r="F39" s="31">
        <v>1246.6659999999999</v>
      </c>
      <c r="G39" s="31">
        <v>848</v>
      </c>
      <c r="H39" s="31">
        <v>1246.6659999999999</v>
      </c>
      <c r="I39" s="31">
        <v>848</v>
      </c>
      <c r="J39" s="11">
        <f t="shared" si="0"/>
        <v>398.66599999999994</v>
      </c>
      <c r="K39" s="57"/>
      <c r="L39" s="22"/>
      <c r="M39" s="22"/>
      <c r="N39" s="22"/>
      <c r="O39" s="22"/>
      <c r="P39" s="22"/>
      <c r="Q39" s="22"/>
      <c r="R39" s="22"/>
      <c r="S39" s="22"/>
    </row>
    <row r="40" spans="1:19" ht="131.25">
      <c r="A40" s="35">
        <v>21</v>
      </c>
      <c r="B40" s="26" t="s">
        <v>63</v>
      </c>
      <c r="C40" s="25" t="s">
        <v>44</v>
      </c>
      <c r="D40" s="28">
        <v>1</v>
      </c>
      <c r="E40" s="27"/>
      <c r="F40" s="32">
        <v>58055</v>
      </c>
      <c r="G40" s="32">
        <v>58055</v>
      </c>
      <c r="H40" s="32">
        <v>58055</v>
      </c>
      <c r="I40" s="32">
        <v>58055</v>
      </c>
      <c r="J40" s="36">
        <f t="shared" si="0"/>
        <v>0</v>
      </c>
      <c r="K40" s="57"/>
      <c r="L40" s="27"/>
      <c r="M40" s="27"/>
      <c r="N40" s="27"/>
      <c r="O40" s="27"/>
      <c r="P40" s="27"/>
      <c r="Q40" s="27"/>
      <c r="R40" s="27"/>
      <c r="S40" s="27"/>
    </row>
    <row r="41" spans="1:19" s="37" customFormat="1" ht="131.25">
      <c r="A41" s="33">
        <v>22</v>
      </c>
      <c r="B41" s="24" t="s">
        <v>64</v>
      </c>
      <c r="C41" s="23" t="s">
        <v>44</v>
      </c>
      <c r="D41" s="22">
        <v>1</v>
      </c>
      <c r="E41" s="23"/>
      <c r="F41" s="31">
        <v>62055</v>
      </c>
      <c r="G41" s="31">
        <v>62055</v>
      </c>
      <c r="H41" s="31">
        <v>62055</v>
      </c>
      <c r="I41" s="31">
        <v>62055</v>
      </c>
      <c r="J41" s="11">
        <f t="shared" si="0"/>
        <v>0</v>
      </c>
      <c r="K41" s="58"/>
      <c r="L41" s="23"/>
      <c r="M41" s="23"/>
      <c r="N41" s="23"/>
      <c r="O41" s="23"/>
      <c r="P41" s="23"/>
      <c r="Q41" s="23"/>
      <c r="R41" s="23"/>
      <c r="S41" s="23"/>
    </row>
    <row r="42" spans="1:19" s="37" customFormat="1">
      <c r="A42" s="9"/>
      <c r="B42" s="46"/>
      <c r="C42" s="47"/>
      <c r="E42" s="47"/>
      <c r="F42" s="48"/>
      <c r="G42" s="48"/>
      <c r="H42" s="48"/>
      <c r="I42" s="48"/>
      <c r="J42" s="49"/>
      <c r="K42" s="47"/>
      <c r="L42" s="47"/>
      <c r="M42" s="47"/>
      <c r="N42" s="47"/>
      <c r="O42" s="47"/>
      <c r="P42" s="47"/>
      <c r="Q42" s="47"/>
      <c r="R42" s="47"/>
      <c r="S42" s="47"/>
    </row>
    <row r="44" spans="1:19">
      <c r="B44" s="34" t="s">
        <v>65</v>
      </c>
      <c r="N44" s="53" t="s">
        <v>67</v>
      </c>
      <c r="O44" s="53"/>
      <c r="P44" s="53"/>
      <c r="Q44" s="53"/>
      <c r="R44" s="53"/>
    </row>
    <row r="48" spans="1:19">
      <c r="B48" s="45" t="s">
        <v>88</v>
      </c>
    </row>
  </sheetData>
  <mergeCells count="18">
    <mergeCell ref="N44:R44"/>
    <mergeCell ref="A16:A18"/>
    <mergeCell ref="B17:B18"/>
    <mergeCell ref="C17:C18"/>
    <mergeCell ref="B16:S16"/>
    <mergeCell ref="D17:E17"/>
    <mergeCell ref="F17:G17"/>
    <mergeCell ref="H17:K17"/>
    <mergeCell ref="L17:O17"/>
    <mergeCell ref="P17:Q17"/>
    <mergeCell ref="R17:S17"/>
    <mergeCell ref="K20:K41"/>
    <mergeCell ref="A14:S14"/>
    <mergeCell ref="A9:S9"/>
    <mergeCell ref="A10:S10"/>
    <mergeCell ref="A11:S11"/>
    <mergeCell ref="A12:S12"/>
    <mergeCell ref="A13:S13"/>
  </mergeCells>
  <pageMargins left="0.19685039370078741" right="0.19685039370078741" top="0.6" bottom="0.43" header="0.31496062992125984" footer="0.31496062992125984"/>
  <pageSetup paperSize="9" scale="68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opLeftCell="A4" workbookViewId="0">
      <selection activeCell="E11" sqref="E11"/>
    </sheetView>
  </sheetViews>
  <sheetFormatPr defaultRowHeight="18.75"/>
  <cols>
    <col min="1" max="1" width="48.7109375" style="3" customWidth="1"/>
    <col min="2" max="2" width="20.85546875" style="3" customWidth="1"/>
    <col min="3" max="3" width="17.140625" style="3" customWidth="1"/>
    <col min="4" max="4" width="24.85546875" style="3" customWidth="1"/>
    <col min="5" max="5" width="24.5703125" style="3" customWidth="1"/>
    <col min="6" max="6" width="31" style="3" customWidth="1"/>
    <col min="7" max="16384" width="9.140625" style="3"/>
  </cols>
  <sheetData>
    <row r="1" spans="1:11" s="1" customFormat="1" ht="12.75">
      <c r="D1" s="2"/>
      <c r="E1" s="2"/>
      <c r="F1" s="2" t="s">
        <v>19</v>
      </c>
      <c r="G1" s="2"/>
      <c r="H1" s="2"/>
    </row>
    <row r="2" spans="1:11" s="1" customFormat="1" ht="12.75">
      <c r="D2" s="2"/>
      <c r="E2" s="2"/>
      <c r="F2" s="2" t="s">
        <v>20</v>
      </c>
      <c r="G2" s="2"/>
      <c r="H2" s="2"/>
    </row>
    <row r="3" spans="1:11" s="1" customFormat="1" ht="12.75">
      <c r="D3" s="2"/>
      <c r="E3" s="2"/>
      <c r="F3" s="2" t="s">
        <v>21</v>
      </c>
      <c r="G3" s="2"/>
      <c r="H3" s="2"/>
    </row>
    <row r="4" spans="1:11" s="1" customFormat="1" ht="12.75">
      <c r="E4" s="2"/>
      <c r="F4" s="2" t="s">
        <v>22</v>
      </c>
    </row>
    <row r="5" spans="1:11" s="1" customFormat="1" ht="12.75">
      <c r="E5" s="2"/>
      <c r="F5" s="2" t="s">
        <v>23</v>
      </c>
    </row>
    <row r="6" spans="1:11" s="1" customFormat="1" ht="12.75">
      <c r="E6" s="2"/>
      <c r="F6" s="2" t="s">
        <v>24</v>
      </c>
    </row>
    <row r="7" spans="1:11" ht="12.75" customHeight="1"/>
    <row r="8" spans="1:11" ht="114.75" customHeight="1">
      <c r="A8" s="8" t="s">
        <v>36</v>
      </c>
      <c r="B8" s="42" t="s">
        <v>91</v>
      </c>
      <c r="C8" s="8" t="s">
        <v>25</v>
      </c>
      <c r="D8" s="42" t="s">
        <v>90</v>
      </c>
      <c r="E8" s="8" t="s">
        <v>26</v>
      </c>
      <c r="F8" s="8" t="s">
        <v>27</v>
      </c>
    </row>
    <row r="9" spans="1:11" ht="79.5" customHeight="1">
      <c r="A9" s="10" t="s">
        <v>28</v>
      </c>
      <c r="B9" s="44">
        <v>92583.784</v>
      </c>
      <c r="C9" s="44">
        <v>174681.21</v>
      </c>
      <c r="D9" s="44">
        <v>171662.37</v>
      </c>
      <c r="E9" s="43">
        <f>D9/B9*100-100</f>
        <v>85.412998457699672</v>
      </c>
      <c r="F9" s="14"/>
    </row>
    <row r="10" spans="1:11" ht="97.5" customHeight="1">
      <c r="A10" s="10" t="s">
        <v>29</v>
      </c>
      <c r="B10" s="11">
        <f>58112.56+5373.711</f>
        <v>63486.271000000001</v>
      </c>
      <c r="C10" s="11">
        <v>152950.39000000001</v>
      </c>
      <c r="D10" s="11">
        <f>64156.125+12837.997</f>
        <v>76994.122000000003</v>
      </c>
      <c r="E10" s="43">
        <f>D10/B10*100-100</f>
        <v>21.276806445286425</v>
      </c>
      <c r="F10" s="11"/>
    </row>
    <row r="11" spans="1:11" ht="78" customHeight="1">
      <c r="A11" s="10" t="s">
        <v>30</v>
      </c>
      <c r="B11" s="13">
        <v>22</v>
      </c>
      <c r="C11" s="11">
        <v>26.67</v>
      </c>
      <c r="D11" s="12">
        <v>31.3</v>
      </c>
      <c r="E11" s="11">
        <v>26.66</v>
      </c>
      <c r="F11" s="14"/>
    </row>
    <row r="12" spans="1:11" ht="76.5" customHeight="1">
      <c r="A12" s="10" t="s">
        <v>31</v>
      </c>
      <c r="B12" s="13">
        <v>14</v>
      </c>
      <c r="C12" s="13">
        <v>45</v>
      </c>
      <c r="D12" s="13">
        <v>24</v>
      </c>
      <c r="E12" s="13">
        <v>42</v>
      </c>
      <c r="F12" s="14"/>
    </row>
    <row r="13" spans="1:11" s="20" customFormat="1" ht="17.25" customHeight="1">
      <c r="A13" s="9"/>
      <c r="B13" s="15"/>
      <c r="C13" s="15"/>
      <c r="D13" s="15"/>
      <c r="E13" s="15"/>
      <c r="F13" s="15"/>
    </row>
    <row r="14" spans="1:11" ht="17.25" customHeight="1"/>
    <row r="15" spans="1:11">
      <c r="A15" s="62" t="s">
        <v>38</v>
      </c>
      <c r="B15" s="62"/>
      <c r="C15" s="62"/>
      <c r="D15" s="18"/>
      <c r="E15" s="18"/>
      <c r="F15" s="38" t="s">
        <v>67</v>
      </c>
      <c r="G15" s="19"/>
      <c r="H15" s="19"/>
      <c r="I15" s="19"/>
      <c r="J15" s="19"/>
      <c r="K15" s="19"/>
    </row>
    <row r="16" spans="1:11">
      <c r="A16" s="59"/>
      <c r="B16" s="59"/>
      <c r="C16" s="59"/>
      <c r="D16" s="59"/>
      <c r="E16" s="59"/>
      <c r="F16" s="59"/>
    </row>
    <row r="17" spans="1:6" ht="45.75" customHeight="1">
      <c r="A17" s="60" t="s">
        <v>88</v>
      </c>
      <c r="B17" s="61"/>
      <c r="C17" s="61"/>
      <c r="D17" s="61"/>
      <c r="E17" s="61"/>
      <c r="F17" s="61"/>
    </row>
  </sheetData>
  <mergeCells count="3">
    <mergeCell ref="A16:F16"/>
    <mergeCell ref="A17:F17"/>
    <mergeCell ref="A15:C15"/>
  </mergeCells>
  <pageMargins left="0.25" right="0.25" top="0.56999999999999995" bottom="0.21" header="0.3" footer="0.2"/>
  <pageSetup paperSize="9" scale="8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7:AB12"/>
  <sheetViews>
    <sheetView topLeftCell="I10" workbookViewId="0">
      <selection activeCell="Y9" sqref="Y9:Z10"/>
    </sheetView>
  </sheetViews>
  <sheetFormatPr defaultRowHeight="15"/>
  <sheetData>
    <row r="7" spans="3:28" ht="15.75" thickBot="1"/>
    <row r="8" spans="3:28" ht="210.75" customHeight="1" thickBot="1">
      <c r="C8" s="63" t="s">
        <v>6</v>
      </c>
      <c r="D8" s="70" t="s">
        <v>68</v>
      </c>
      <c r="E8" s="71"/>
      <c r="F8" s="71"/>
      <c r="G8" s="71"/>
      <c r="H8" s="71"/>
      <c r="I8" s="72"/>
      <c r="J8" s="63" t="s">
        <v>69</v>
      </c>
      <c r="K8" s="70" t="s">
        <v>70</v>
      </c>
      <c r="L8" s="71"/>
      <c r="M8" s="71"/>
      <c r="N8" s="72"/>
      <c r="O8" s="70" t="s">
        <v>71</v>
      </c>
      <c r="P8" s="71"/>
      <c r="Q8" s="71"/>
      <c r="R8" s="72"/>
      <c r="S8" s="70" t="s">
        <v>72</v>
      </c>
      <c r="T8" s="71"/>
      <c r="U8" s="71"/>
      <c r="V8" s="71"/>
      <c r="W8" s="71"/>
      <c r="X8" s="71"/>
      <c r="Y8" s="71"/>
      <c r="Z8" s="72"/>
      <c r="AA8" s="63" t="s">
        <v>73</v>
      </c>
      <c r="AB8" s="63" t="s">
        <v>74</v>
      </c>
    </row>
    <row r="9" spans="3:28" ht="132.75" customHeight="1" thickBot="1">
      <c r="C9" s="64"/>
      <c r="D9" s="63" t="s">
        <v>75</v>
      </c>
      <c r="E9" s="63" t="s">
        <v>7</v>
      </c>
      <c r="F9" s="63" t="s">
        <v>76</v>
      </c>
      <c r="G9" s="66" t="s">
        <v>9</v>
      </c>
      <c r="H9" s="67"/>
      <c r="I9" s="63" t="s">
        <v>77</v>
      </c>
      <c r="J9" s="64"/>
      <c r="K9" s="63" t="s">
        <v>78</v>
      </c>
      <c r="L9" s="63" t="s">
        <v>79</v>
      </c>
      <c r="M9" s="63" t="s">
        <v>80</v>
      </c>
      <c r="N9" s="63" t="s">
        <v>18</v>
      </c>
      <c r="O9" s="70" t="s">
        <v>11</v>
      </c>
      <c r="P9" s="72"/>
      <c r="Q9" s="63" t="s">
        <v>12</v>
      </c>
      <c r="R9" s="63" t="s">
        <v>13</v>
      </c>
      <c r="S9" s="66" t="s">
        <v>81</v>
      </c>
      <c r="T9" s="67"/>
      <c r="U9" s="66" t="s">
        <v>29</v>
      </c>
      <c r="V9" s="67"/>
      <c r="W9" s="66" t="s">
        <v>82</v>
      </c>
      <c r="X9" s="67"/>
      <c r="Y9" s="66" t="s">
        <v>83</v>
      </c>
      <c r="Z9" s="67"/>
      <c r="AA9" s="64"/>
      <c r="AB9" s="64"/>
    </row>
    <row r="10" spans="3:28" ht="15.75" thickBot="1">
      <c r="C10" s="64"/>
      <c r="D10" s="64"/>
      <c r="E10" s="64"/>
      <c r="F10" s="64"/>
      <c r="G10" s="68"/>
      <c r="H10" s="69"/>
      <c r="I10" s="64"/>
      <c r="J10" s="64"/>
      <c r="K10" s="64"/>
      <c r="L10" s="64"/>
      <c r="M10" s="64"/>
      <c r="N10" s="64"/>
      <c r="O10" s="63" t="s">
        <v>84</v>
      </c>
      <c r="P10" s="63" t="s">
        <v>85</v>
      </c>
      <c r="Q10" s="64"/>
      <c r="R10" s="64"/>
      <c r="S10" s="68"/>
      <c r="T10" s="69"/>
      <c r="U10" s="68"/>
      <c r="V10" s="69"/>
      <c r="W10" s="68"/>
      <c r="X10" s="69"/>
      <c r="Y10" s="68"/>
      <c r="Z10" s="69"/>
      <c r="AA10" s="64"/>
      <c r="AB10" s="64"/>
    </row>
    <row r="11" spans="3:28" ht="41.25" thickBot="1">
      <c r="C11" s="65"/>
      <c r="D11" s="65"/>
      <c r="E11" s="65"/>
      <c r="F11" s="65"/>
      <c r="G11" s="40" t="s">
        <v>15</v>
      </c>
      <c r="H11" s="40" t="s">
        <v>16</v>
      </c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40" t="s">
        <v>86</v>
      </c>
      <c r="T11" s="40" t="s">
        <v>87</v>
      </c>
      <c r="U11" s="40" t="s">
        <v>86</v>
      </c>
      <c r="V11" s="40" t="s">
        <v>87</v>
      </c>
      <c r="W11" s="40" t="s">
        <v>15</v>
      </c>
      <c r="X11" s="40" t="s">
        <v>16</v>
      </c>
      <c r="Y11" s="40" t="s">
        <v>86</v>
      </c>
      <c r="Z11" s="40" t="s">
        <v>87</v>
      </c>
      <c r="AA11" s="65"/>
      <c r="AB11" s="65"/>
    </row>
    <row r="12" spans="3:28" ht="15.75" thickBot="1">
      <c r="C12" s="40">
        <v>1</v>
      </c>
      <c r="D12" s="40">
        <v>2</v>
      </c>
      <c r="E12" s="40">
        <v>3</v>
      </c>
      <c r="F12" s="40">
        <v>4</v>
      </c>
      <c r="G12" s="40">
        <v>5</v>
      </c>
      <c r="H12" s="40">
        <v>6</v>
      </c>
      <c r="I12" s="40">
        <v>7</v>
      </c>
      <c r="J12" s="40">
        <v>8</v>
      </c>
      <c r="K12" s="40">
        <v>9</v>
      </c>
      <c r="L12" s="40">
        <v>10</v>
      </c>
      <c r="M12" s="40">
        <v>11</v>
      </c>
      <c r="N12" s="40">
        <v>12</v>
      </c>
      <c r="O12" s="40">
        <v>13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39"/>
    </row>
  </sheetData>
  <mergeCells count="26">
    <mergeCell ref="C8:C11"/>
    <mergeCell ref="D8:I8"/>
    <mergeCell ref="J8:J11"/>
    <mergeCell ref="K8:N8"/>
    <mergeCell ref="O8:R8"/>
    <mergeCell ref="N9:N11"/>
    <mergeCell ref="O9:P9"/>
    <mergeCell ref="Q9:Q11"/>
    <mergeCell ref="R9:R11"/>
    <mergeCell ref="P10:P11"/>
    <mergeCell ref="AA8:AA11"/>
    <mergeCell ref="AB8:AB11"/>
    <mergeCell ref="D9:D11"/>
    <mergeCell ref="E9:E11"/>
    <mergeCell ref="F9:F11"/>
    <mergeCell ref="G9:H10"/>
    <mergeCell ref="I9:I11"/>
    <mergeCell ref="K9:K11"/>
    <mergeCell ref="L9:L11"/>
    <mergeCell ref="M9:M11"/>
    <mergeCell ref="S8:Z8"/>
    <mergeCell ref="S9:T10"/>
    <mergeCell ref="U9:V10"/>
    <mergeCell ref="W9:X10"/>
    <mergeCell ref="Y9:Z10"/>
    <mergeCell ref="O10:O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инвеска</vt:lpstr>
      <vt:lpstr>эфетив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</dc:creator>
  <cp:lastModifiedBy>01</cp:lastModifiedBy>
  <cp:lastPrinted>2017-12-05T09:15:29Z</cp:lastPrinted>
  <dcterms:created xsi:type="dcterms:W3CDTF">2015-12-03T04:58:32Z</dcterms:created>
  <dcterms:modified xsi:type="dcterms:W3CDTF">2017-12-05T09:29:10Z</dcterms:modified>
</cp:coreProperties>
</file>