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640" windowHeight="9480" tabRatio="745"/>
  </bookViews>
  <sheets>
    <sheet name="Тариф АГУ СГУ ПГУ 2018ж каза" sheetId="12" r:id="rId1"/>
    <sheet name="Тариф ЧГУ 2018ж каза" sheetId="11" r:id="rId2"/>
    <sheet name="Тариф ИГВ 2018ж каза" sheetId="10" r:id="rId3"/>
    <sheet name="Тариф АГУ СГУ ПГУ русс2018г" sheetId="14" r:id="rId4"/>
    <sheet name="Тариф ЧГУ русс2018г" sheetId="13" r:id="rId5"/>
    <sheet name="Тариф ИГВ русс2018г" sheetId="8" r:id="rId6"/>
  </sheets>
  <calcPr calcId="125725"/>
</workbook>
</file>

<file path=xl/calcChain.xml><?xml version="1.0" encoding="utf-8"?>
<calcChain xmlns="http://schemas.openxmlformats.org/spreadsheetml/2006/main">
  <c r="E54" i="10"/>
  <c r="F54" s="1"/>
  <c r="G51"/>
  <c r="F51"/>
  <c r="G50"/>
  <c r="F50"/>
  <c r="E49"/>
  <c r="F49" s="1"/>
  <c r="E47"/>
  <c r="F47" s="1"/>
  <c r="G46"/>
  <c r="F46"/>
  <c r="G44"/>
  <c r="F44"/>
  <c r="G43"/>
  <c r="F43"/>
  <c r="G42"/>
  <c r="F42"/>
  <c r="D40"/>
  <c r="G39"/>
  <c r="F39"/>
  <c r="G38"/>
  <c r="F38"/>
  <c r="G37"/>
  <c r="F37"/>
  <c r="G36"/>
  <c r="F36"/>
  <c r="G35"/>
  <c r="F35"/>
  <c r="G34"/>
  <c r="F34"/>
  <c r="G33"/>
  <c r="F33"/>
  <c r="E32"/>
  <c r="F32" s="1"/>
  <c r="G28"/>
  <c r="F28"/>
  <c r="G27"/>
  <c r="F27"/>
  <c r="G26"/>
  <c r="F26"/>
  <c r="G25"/>
  <c r="F25"/>
  <c r="G24"/>
  <c r="F24"/>
  <c r="G23"/>
  <c r="F23"/>
  <c r="E22"/>
  <c r="G22" s="1"/>
  <c r="G21"/>
  <c r="F21"/>
  <c r="G20"/>
  <c r="F20"/>
  <c r="G19"/>
  <c r="F19"/>
  <c r="G18"/>
  <c r="F18"/>
  <c r="G17"/>
  <c r="F17"/>
  <c r="F16"/>
  <c r="E16"/>
  <c r="G16" s="1"/>
  <c r="G15"/>
  <c r="F15"/>
  <c r="G14"/>
  <c r="F14"/>
  <c r="G13"/>
  <c r="F13"/>
  <c r="G12"/>
  <c r="F12"/>
  <c r="G11"/>
  <c r="F11"/>
  <c r="G10"/>
  <c r="F10"/>
  <c r="G9"/>
  <c r="F9"/>
  <c r="G8"/>
  <c r="F8"/>
  <c r="E8"/>
  <c r="E7"/>
  <c r="F7" s="1"/>
  <c r="E46" i="11"/>
  <c r="D57"/>
  <c r="E56"/>
  <c r="D56"/>
  <c r="E53"/>
  <c r="E51"/>
  <c r="E50"/>
  <c r="E48" s="1"/>
  <c r="D46"/>
  <c r="D48" s="1"/>
  <c r="E41"/>
  <c r="E35" s="1"/>
  <c r="E34" s="1"/>
  <c r="E27"/>
  <c r="E25" s="1"/>
  <c r="E21" s="1"/>
  <c r="E15"/>
  <c r="E11"/>
  <c r="E8" s="1"/>
  <c r="F39"/>
  <c r="G39"/>
  <c r="E75" i="12"/>
  <c r="E53" i="10" l="1"/>
  <c r="G49"/>
  <c r="G7"/>
  <c r="F22"/>
  <c r="G47"/>
  <c r="G54"/>
  <c r="G40"/>
  <c r="G32"/>
  <c r="E31"/>
  <c r="E40" s="1"/>
  <c r="F40" s="1"/>
  <c r="E47" i="11"/>
  <c r="D51"/>
  <c r="E7"/>
  <c r="G53" i="10" l="1"/>
  <c r="F53"/>
  <c r="E52"/>
  <c r="E41"/>
  <c r="G41"/>
  <c r="F41"/>
  <c r="F52"/>
  <c r="G52"/>
  <c r="F31"/>
  <c r="G31"/>
  <c r="F53" i="11"/>
  <c r="G53"/>
  <c r="F54"/>
  <c r="G54"/>
  <c r="F55"/>
  <c r="G55"/>
  <c r="F12"/>
  <c r="E82" i="12"/>
  <c r="E85" s="1"/>
  <c r="E80"/>
  <c r="E77"/>
  <c r="E76" s="1"/>
  <c r="F75"/>
  <c r="E62"/>
  <c r="E57"/>
  <c r="G57" s="1"/>
  <c r="E55"/>
  <c r="E44" s="1"/>
  <c r="E27"/>
  <c r="E26" s="1"/>
  <c r="E17"/>
  <c r="F17" s="1"/>
  <c r="E11"/>
  <c r="G11" s="1"/>
  <c r="G10"/>
  <c r="G12"/>
  <c r="G13"/>
  <c r="G14"/>
  <c r="G15"/>
  <c r="G16"/>
  <c r="G17"/>
  <c r="G18"/>
  <c r="G19"/>
  <c r="G20"/>
  <c r="G21"/>
  <c r="G22"/>
  <c r="G24"/>
  <c r="G25"/>
  <c r="G27"/>
  <c r="G28"/>
  <c r="G29"/>
  <c r="G30"/>
  <c r="G31"/>
  <c r="G32"/>
  <c r="G33"/>
  <c r="G34"/>
  <c r="G35"/>
  <c r="G36"/>
  <c r="G37"/>
  <c r="G38"/>
  <c r="G39"/>
  <c r="G40"/>
  <c r="G42"/>
  <c r="G45"/>
  <c r="G46"/>
  <c r="G47"/>
  <c r="G48"/>
  <c r="G49"/>
  <c r="G50"/>
  <c r="G51"/>
  <c r="G52"/>
  <c r="G53"/>
  <c r="G54"/>
  <c r="G55"/>
  <c r="G56"/>
  <c r="G58"/>
  <c r="G59"/>
  <c r="G60"/>
  <c r="G61"/>
  <c r="G62"/>
  <c r="G63"/>
  <c r="G64"/>
  <c r="G65"/>
  <c r="G66"/>
  <c r="G67"/>
  <c r="G68"/>
  <c r="G69"/>
  <c r="G70"/>
  <c r="G71"/>
  <c r="G72"/>
  <c r="G73"/>
  <c r="G74"/>
  <c r="G78"/>
  <c r="G79"/>
  <c r="G83"/>
  <c r="G84"/>
  <c r="G87"/>
  <c r="G9"/>
  <c r="F10"/>
  <c r="F12"/>
  <c r="F13"/>
  <c r="F14"/>
  <c r="F15"/>
  <c r="F16"/>
  <c r="F18"/>
  <c r="F19"/>
  <c r="F20"/>
  <c r="F21"/>
  <c r="F22"/>
  <c r="F24"/>
  <c r="F25"/>
  <c r="F27"/>
  <c r="F28"/>
  <c r="F29"/>
  <c r="F30"/>
  <c r="F31"/>
  <c r="F32"/>
  <c r="F33"/>
  <c r="F34"/>
  <c r="F35"/>
  <c r="F36"/>
  <c r="F37"/>
  <c r="F38"/>
  <c r="F39"/>
  <c r="F40"/>
  <c r="F42"/>
  <c r="F45"/>
  <c r="F46"/>
  <c r="F47"/>
  <c r="F48"/>
  <c r="F49"/>
  <c r="F50"/>
  <c r="F51"/>
  <c r="F52"/>
  <c r="F53"/>
  <c r="F54"/>
  <c r="F55"/>
  <c r="F56"/>
  <c r="F58"/>
  <c r="F59"/>
  <c r="F60"/>
  <c r="F61"/>
  <c r="F62"/>
  <c r="F63"/>
  <c r="F64"/>
  <c r="F65"/>
  <c r="F66"/>
  <c r="F67"/>
  <c r="F68"/>
  <c r="F69"/>
  <c r="F70"/>
  <c r="F71"/>
  <c r="F72"/>
  <c r="F73"/>
  <c r="F74"/>
  <c r="F78"/>
  <c r="F79"/>
  <c r="F83"/>
  <c r="F84"/>
  <c r="F87"/>
  <c r="F9"/>
  <c r="D75"/>
  <c r="D77" s="1"/>
  <c r="G77" s="1"/>
  <c r="E55" i="8"/>
  <c r="E57"/>
  <c r="E56"/>
  <c r="E52"/>
  <c r="E44"/>
  <c r="E43"/>
  <c r="E50"/>
  <c r="F47"/>
  <c r="G47"/>
  <c r="F49"/>
  <c r="G49"/>
  <c r="F46"/>
  <c r="G46"/>
  <c r="E34"/>
  <c r="E33" s="1"/>
  <c r="E8"/>
  <c r="G8" s="1"/>
  <c r="E16"/>
  <c r="G16" s="1"/>
  <c r="E24"/>
  <c r="F10"/>
  <c r="G10"/>
  <c r="F11"/>
  <c r="G11"/>
  <c r="F12"/>
  <c r="G12"/>
  <c r="F13"/>
  <c r="G13"/>
  <c r="F14"/>
  <c r="G14"/>
  <c r="F15"/>
  <c r="G15"/>
  <c r="F17"/>
  <c r="G17"/>
  <c r="F18"/>
  <c r="G18"/>
  <c r="F19"/>
  <c r="G19"/>
  <c r="F20"/>
  <c r="G20"/>
  <c r="F21"/>
  <c r="G21"/>
  <c r="F22"/>
  <c r="G22"/>
  <c r="F23"/>
  <c r="G23"/>
  <c r="F25"/>
  <c r="G25"/>
  <c r="F26"/>
  <c r="G26"/>
  <c r="F27"/>
  <c r="G27"/>
  <c r="F28"/>
  <c r="G28"/>
  <c r="F29"/>
  <c r="G29"/>
  <c r="F30"/>
  <c r="G30"/>
  <c r="F31"/>
  <c r="G31"/>
  <c r="F32"/>
  <c r="G32"/>
  <c r="F34"/>
  <c r="G34"/>
  <c r="F36"/>
  <c r="G36"/>
  <c r="F37"/>
  <c r="G37"/>
  <c r="F38"/>
  <c r="G38"/>
  <c r="F39"/>
  <c r="G39"/>
  <c r="F40"/>
  <c r="G40"/>
  <c r="F41"/>
  <c r="G41"/>
  <c r="F42"/>
  <c r="G42"/>
  <c r="F44"/>
  <c r="G44"/>
  <c r="F52"/>
  <c r="G52"/>
  <c r="F53"/>
  <c r="G53"/>
  <c r="F54"/>
  <c r="G54"/>
  <c r="F9"/>
  <c r="G9"/>
  <c r="G50" i="13"/>
  <c r="E50"/>
  <c r="E54"/>
  <c r="E53"/>
  <c r="E51"/>
  <c r="E37"/>
  <c r="E36"/>
  <c r="E49" s="1"/>
  <c r="E43"/>
  <c r="E59"/>
  <c r="F59" s="1"/>
  <c r="F57"/>
  <c r="G57" s="1"/>
  <c r="F60"/>
  <c r="F56"/>
  <c r="E56"/>
  <c r="E15"/>
  <c r="F15" s="1"/>
  <c r="E27"/>
  <c r="E25" s="1"/>
  <c r="F25" s="1"/>
  <c r="E11"/>
  <c r="G11" s="1"/>
  <c r="G53"/>
  <c r="F53"/>
  <c r="G52"/>
  <c r="F52"/>
  <c r="F50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G35"/>
  <c r="F35"/>
  <c r="G34"/>
  <c r="F34"/>
  <c r="G33"/>
  <c r="F33"/>
  <c r="G32"/>
  <c r="F32"/>
  <c r="G31"/>
  <c r="F31"/>
  <c r="G30"/>
  <c r="F30"/>
  <c r="G29"/>
  <c r="F29"/>
  <c r="G28"/>
  <c r="F28"/>
  <c r="G26"/>
  <c r="F26"/>
  <c r="G24"/>
  <c r="F24"/>
  <c r="G23"/>
  <c r="F23"/>
  <c r="G22"/>
  <c r="F22"/>
  <c r="G20"/>
  <c r="F20"/>
  <c r="G19"/>
  <c r="F19"/>
  <c r="G18"/>
  <c r="F18"/>
  <c r="G17"/>
  <c r="F17"/>
  <c r="G16"/>
  <c r="F16"/>
  <c r="G14"/>
  <c r="F14"/>
  <c r="G13"/>
  <c r="F13"/>
  <c r="G12"/>
  <c r="F12"/>
  <c r="G10"/>
  <c r="F10"/>
  <c r="G9"/>
  <c r="F9"/>
  <c r="E83" i="14"/>
  <c r="F38"/>
  <c r="G38"/>
  <c r="E23"/>
  <c r="E27"/>
  <c r="E26" s="1"/>
  <c r="E11"/>
  <c r="E8" s="1"/>
  <c r="E80"/>
  <c r="F80" s="1"/>
  <c r="E75"/>
  <c r="E78"/>
  <c r="E60"/>
  <c r="G60" s="1"/>
  <c r="E55"/>
  <c r="E53"/>
  <c r="F53" s="1"/>
  <c r="G28"/>
  <c r="E17"/>
  <c r="G17" s="1"/>
  <c r="F10"/>
  <c r="G10"/>
  <c r="F12"/>
  <c r="G12"/>
  <c r="F13"/>
  <c r="G13"/>
  <c r="F14"/>
  <c r="G14"/>
  <c r="F15"/>
  <c r="G15"/>
  <c r="F16"/>
  <c r="G16"/>
  <c r="F18"/>
  <c r="G18"/>
  <c r="F19"/>
  <c r="G19"/>
  <c r="F20"/>
  <c r="G20"/>
  <c r="F21"/>
  <c r="G21"/>
  <c r="F22"/>
  <c r="G22"/>
  <c r="F24"/>
  <c r="G24"/>
  <c r="F25"/>
  <c r="G25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9"/>
  <c r="G39"/>
  <c r="F40"/>
  <c r="G40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G53"/>
  <c r="F54"/>
  <c r="G54"/>
  <c r="F56"/>
  <c r="G56"/>
  <c r="F57"/>
  <c r="G57"/>
  <c r="F58"/>
  <c r="G58"/>
  <c r="F59"/>
  <c r="G59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6"/>
  <c r="G76"/>
  <c r="F77"/>
  <c r="G77"/>
  <c r="F79"/>
  <c r="F81"/>
  <c r="G81"/>
  <c r="F82"/>
  <c r="G82"/>
  <c r="F9"/>
  <c r="G9"/>
  <c r="D85"/>
  <c r="F85" s="1"/>
  <c r="D84"/>
  <c r="G84" s="1"/>
  <c r="D83"/>
  <c r="F83" s="1"/>
  <c r="D73"/>
  <c r="D75" s="1"/>
  <c r="D60" i="13"/>
  <c r="G60" s="1"/>
  <c r="D59"/>
  <c r="G56"/>
  <c r="D49"/>
  <c r="D51" s="1"/>
  <c r="D87" i="12"/>
  <c r="D86"/>
  <c r="G86" s="1"/>
  <c r="D85"/>
  <c r="E42"/>
  <c r="E41"/>
  <c r="G41" s="1"/>
  <c r="G58" i="11"/>
  <c r="G56"/>
  <c r="F50"/>
  <c r="G49"/>
  <c r="F45"/>
  <c r="G44"/>
  <c r="G43"/>
  <c r="F42"/>
  <c r="G41"/>
  <c r="G40"/>
  <c r="G37"/>
  <c r="G36"/>
  <c r="F35"/>
  <c r="G33"/>
  <c r="F32"/>
  <c r="G31"/>
  <c r="F30"/>
  <c r="G29"/>
  <c r="F28"/>
  <c r="G27"/>
  <c r="G26"/>
  <c r="F25"/>
  <c r="G23"/>
  <c r="F22"/>
  <c r="F20"/>
  <c r="G19"/>
  <c r="F18"/>
  <c r="G17"/>
  <c r="F16"/>
  <c r="G15"/>
  <c r="G13"/>
  <c r="G11"/>
  <c r="F10"/>
  <c r="G9"/>
  <c r="F57" l="1"/>
  <c r="G57"/>
  <c r="F9"/>
  <c r="G50"/>
  <c r="G45"/>
  <c r="F41"/>
  <c r="G35"/>
  <c r="G32"/>
  <c r="G18"/>
  <c r="G12"/>
  <c r="F33"/>
  <c r="G28"/>
  <c r="F19"/>
  <c r="F13"/>
  <c r="F56"/>
  <c r="G42"/>
  <c r="F29"/>
  <c r="G25"/>
  <c r="G20"/>
  <c r="F15"/>
  <c r="G30"/>
  <c r="F26"/>
  <c r="F23"/>
  <c r="G16"/>
  <c r="G10"/>
  <c r="G22"/>
  <c r="F58"/>
  <c r="F49"/>
  <c r="F43"/>
  <c r="F36"/>
  <c r="F31"/>
  <c r="F27"/>
  <c r="F17"/>
  <c r="F11"/>
  <c r="F44"/>
  <c r="F40"/>
  <c r="F37"/>
  <c r="G76" i="12"/>
  <c r="F76"/>
  <c r="G82"/>
  <c r="G75"/>
  <c r="F82"/>
  <c r="G85"/>
  <c r="F44"/>
  <c r="E43"/>
  <c r="G44"/>
  <c r="F57"/>
  <c r="G26"/>
  <c r="F26"/>
  <c r="F85"/>
  <c r="E8"/>
  <c r="F86"/>
  <c r="F77"/>
  <c r="F41"/>
  <c r="F11"/>
  <c r="G8"/>
  <c r="E23"/>
  <c r="E7" s="1"/>
  <c r="F8"/>
  <c r="F33" i="8"/>
  <c r="G33"/>
  <c r="F16"/>
  <c r="F8"/>
  <c r="E7"/>
  <c r="G51" i="13"/>
  <c r="F36"/>
  <c r="G59"/>
  <c r="G27"/>
  <c r="F27"/>
  <c r="F11"/>
  <c r="G15"/>
  <c r="E8"/>
  <c r="E21"/>
  <c r="G25"/>
  <c r="F51"/>
  <c r="F49"/>
  <c r="G49"/>
  <c r="G75" i="14"/>
  <c r="F60"/>
  <c r="G80"/>
  <c r="E42"/>
  <c r="G42" s="1"/>
  <c r="F26"/>
  <c r="F17"/>
  <c r="G8"/>
  <c r="F8"/>
  <c r="F11"/>
  <c r="G11"/>
  <c r="F55"/>
  <c r="G55"/>
  <c r="G26"/>
  <c r="F28"/>
  <c r="G83"/>
  <c r="F75"/>
  <c r="G85"/>
  <c r="F84"/>
  <c r="D78"/>
  <c r="D54" i="13"/>
  <c r="D80" i="12"/>
  <c r="F48" i="11" l="1"/>
  <c r="G48"/>
  <c r="G34"/>
  <c r="F34"/>
  <c r="F43" i="12"/>
  <c r="G43"/>
  <c r="G80"/>
  <c r="F80"/>
  <c r="G23"/>
  <c r="F23"/>
  <c r="G7"/>
  <c r="F7"/>
  <c r="F7" i="8"/>
  <c r="G7"/>
  <c r="E7" i="13"/>
  <c r="F21"/>
  <c r="G21"/>
  <c r="F8"/>
  <c r="G8"/>
  <c r="F54"/>
  <c r="G54"/>
  <c r="F42" i="14"/>
  <c r="E41"/>
  <c r="G41" s="1"/>
  <c r="E7"/>
  <c r="G23"/>
  <c r="F23"/>
  <c r="G27"/>
  <c r="F27"/>
  <c r="G78"/>
  <c r="F78"/>
  <c r="E30" i="10"/>
  <c r="E29"/>
  <c r="F30" l="1"/>
  <c r="G30"/>
  <c r="F29"/>
  <c r="G29"/>
  <c r="F14" i="11"/>
  <c r="G14"/>
  <c r="F24"/>
  <c r="G24"/>
  <c r="G7" i="13"/>
  <c r="F7"/>
  <c r="E73" i="14"/>
  <c r="E74" s="1"/>
  <c r="F41"/>
  <c r="F7"/>
  <c r="G7"/>
  <c r="G8" i="11" l="1"/>
  <c r="F8"/>
  <c r="G21"/>
  <c r="F21"/>
  <c r="F73" i="14"/>
  <c r="G73"/>
  <c r="G74"/>
  <c r="F74"/>
  <c r="G7" i="11" l="1"/>
  <c r="F7"/>
  <c r="D43" i="8"/>
  <c r="G46" i="11" l="1"/>
  <c r="F46"/>
  <c r="F43" i="8"/>
  <c r="G43"/>
  <c r="F56"/>
  <c r="G56"/>
  <c r="F55"/>
  <c r="G55"/>
  <c r="F57"/>
  <c r="G57"/>
  <c r="G24"/>
  <c r="F24"/>
  <c r="G47" i="11" l="1"/>
  <c r="F47"/>
  <c r="F50" i="8"/>
  <c r="G50"/>
  <c r="F45"/>
  <c r="G45"/>
  <c r="G51" i="11" l="1"/>
  <c r="F51"/>
</calcChain>
</file>

<file path=xl/sharedStrings.xml><?xml version="1.0" encoding="utf-8"?>
<sst xmlns="http://schemas.openxmlformats.org/spreadsheetml/2006/main" count="1153" uniqueCount="324">
  <si>
    <t>№ п/п</t>
  </si>
  <si>
    <t>Наименование</t>
  </si>
  <si>
    <t>Единица измерен.</t>
  </si>
  <si>
    <t>Фактические затраты</t>
  </si>
  <si>
    <t>сумма</t>
  </si>
  <si>
    <t>%</t>
  </si>
  <si>
    <t>тыс.тенге</t>
  </si>
  <si>
    <t>Сырьё и материалы, всего</t>
  </si>
  <si>
    <t>ГСМ</t>
  </si>
  <si>
    <t>бензин</t>
  </si>
  <si>
    <t>тенге</t>
  </si>
  <si>
    <t>дизтопливо</t>
  </si>
  <si>
    <t>электроэнергия</t>
  </si>
  <si>
    <t>Затраты на оплату труда, всего</t>
  </si>
  <si>
    <t>социальный налог</t>
  </si>
  <si>
    <t>Амортизация</t>
  </si>
  <si>
    <t>Прочие затраты, всего</t>
  </si>
  <si>
    <t>Услуги связи</t>
  </si>
  <si>
    <t>Командировки</t>
  </si>
  <si>
    <t>Охрана труда и ТБ</t>
  </si>
  <si>
    <t>5.3.1</t>
  </si>
  <si>
    <t>Страхование, в том числе</t>
  </si>
  <si>
    <t>5.3.1.1</t>
  </si>
  <si>
    <t>Обязательное страхование ГПО владельцев объектов, деятельность связанная с опасностью причинения вреда третьим лицам</t>
  </si>
  <si>
    <t>5.3.1.2</t>
  </si>
  <si>
    <t>Обязательное страхование ГПО владельцев ТС</t>
  </si>
  <si>
    <t>5.3.1.3</t>
  </si>
  <si>
    <t>Обязательное страхование ГПО перевозчика перед пассажирами</t>
  </si>
  <si>
    <t>5.3.1.4</t>
  </si>
  <si>
    <t>5.3.1.5</t>
  </si>
  <si>
    <t>Обязательное страхование ГПО работодателя за причинение вреда жизни и здоровью работника при исполнение им трудовых обязанностей</t>
  </si>
  <si>
    <t>5.3.1.6</t>
  </si>
  <si>
    <t>5.3.2</t>
  </si>
  <si>
    <t>обучение и проверка знаний по ТБ и ОТ</t>
  </si>
  <si>
    <t>5.3.3</t>
  </si>
  <si>
    <t>спец.одежда</t>
  </si>
  <si>
    <t>5.3.4</t>
  </si>
  <si>
    <t>услуги по обслуживанию систем видеонаблюдения</t>
  </si>
  <si>
    <t>Охрана пультом</t>
  </si>
  <si>
    <t>5.4</t>
  </si>
  <si>
    <t>5.5</t>
  </si>
  <si>
    <t>II</t>
  </si>
  <si>
    <t>Расходы периода, всего</t>
  </si>
  <si>
    <t>Социальный налог</t>
  </si>
  <si>
    <t>услуги банков</t>
  </si>
  <si>
    <t>комунальные услуги</t>
  </si>
  <si>
    <t>почтовые услуги</t>
  </si>
  <si>
    <t>III</t>
  </si>
  <si>
    <t>Всего затрат</t>
  </si>
  <si>
    <t>IV</t>
  </si>
  <si>
    <t>Прибыль</t>
  </si>
  <si>
    <t>V</t>
  </si>
  <si>
    <t>VI</t>
  </si>
  <si>
    <t>Объем оказываемых услуг</t>
  </si>
  <si>
    <t>тыс.м3</t>
  </si>
  <si>
    <t>VII</t>
  </si>
  <si>
    <t>Тариф без НДС</t>
  </si>
  <si>
    <t>Среднесписочная численность работников, всего</t>
  </si>
  <si>
    <t>человек</t>
  </si>
  <si>
    <t>7.1</t>
  </si>
  <si>
    <t>7.2</t>
  </si>
  <si>
    <t>8</t>
  </si>
  <si>
    <t>Среднемесячная заработная плата, всего</t>
  </si>
  <si>
    <t>8.1</t>
  </si>
  <si>
    <t>8.2</t>
  </si>
  <si>
    <t>Обслуживание видеонаблюдения</t>
  </si>
  <si>
    <t>5.4.</t>
  </si>
  <si>
    <t>5.4.1</t>
  </si>
  <si>
    <t>5.4.2</t>
  </si>
  <si>
    <t>5.4.2.1</t>
  </si>
  <si>
    <t>5.4.2.2</t>
  </si>
  <si>
    <t>5.6</t>
  </si>
  <si>
    <t>5.7</t>
  </si>
  <si>
    <t>5.8</t>
  </si>
  <si>
    <t>6.13.8</t>
  </si>
  <si>
    <t>6.13.9</t>
  </si>
  <si>
    <t>6.13.10</t>
  </si>
  <si>
    <t>6.13.11</t>
  </si>
  <si>
    <t>6.13.12</t>
  </si>
  <si>
    <t>Ремонт и наладка и обслуживание тревожной сингализации "Дозвон"</t>
  </si>
  <si>
    <t>I.</t>
  </si>
  <si>
    <t>Затраты на производство и представление услуг-всего</t>
  </si>
  <si>
    <t>1.</t>
  </si>
  <si>
    <t>Материальные затраты-всего</t>
  </si>
  <si>
    <t>1.1.</t>
  </si>
  <si>
    <t>1.1.1.</t>
  </si>
  <si>
    <t>запасные части</t>
  </si>
  <si>
    <t>масла и смазки</t>
  </si>
  <si>
    <t>2.</t>
  </si>
  <si>
    <t>2.1.</t>
  </si>
  <si>
    <t>зарплата</t>
  </si>
  <si>
    <t>2.2.</t>
  </si>
  <si>
    <t>2.3.</t>
  </si>
  <si>
    <t>3.</t>
  </si>
  <si>
    <t>4.</t>
  </si>
  <si>
    <t>4.1.</t>
  </si>
  <si>
    <t>5.</t>
  </si>
  <si>
    <t>5.1.</t>
  </si>
  <si>
    <t>5.2.</t>
  </si>
  <si>
    <t>5.3.</t>
  </si>
  <si>
    <t>услуги связи</t>
  </si>
  <si>
    <t>Общие и административные расходы</t>
  </si>
  <si>
    <t>6.1.</t>
  </si>
  <si>
    <t>6.2.</t>
  </si>
  <si>
    <t>зарплата административного  и обслуживающего персонала</t>
  </si>
  <si>
    <t>6.3.</t>
  </si>
  <si>
    <t>6.4.</t>
  </si>
  <si>
    <t>6.5.</t>
  </si>
  <si>
    <t>6.6.</t>
  </si>
  <si>
    <t>расходы на содержание и обслуживание технических средств управления, узлов связи, вычислительной техники и т.д.</t>
  </si>
  <si>
    <t>6.6.1.</t>
  </si>
  <si>
    <t>6.7.</t>
  </si>
  <si>
    <t>6.8.</t>
  </si>
  <si>
    <t>6.9.</t>
  </si>
  <si>
    <t>6.10.</t>
  </si>
  <si>
    <t>охрана труда и техника безопасности</t>
  </si>
  <si>
    <t>6.11.</t>
  </si>
  <si>
    <t>6.11.1.</t>
  </si>
  <si>
    <t>6.12.</t>
  </si>
  <si>
    <t>6.13.</t>
  </si>
  <si>
    <t>6.13.1.</t>
  </si>
  <si>
    <t>6.13.2.</t>
  </si>
  <si>
    <t>6.13.3.</t>
  </si>
  <si>
    <t>другие расходы</t>
  </si>
  <si>
    <t xml:space="preserve">Всего доходов </t>
  </si>
  <si>
    <t>VIII</t>
  </si>
  <si>
    <t>Нормативные потери</t>
  </si>
  <si>
    <t>IX</t>
  </si>
  <si>
    <t>тенге/м3</t>
  </si>
  <si>
    <t>Справочно:</t>
  </si>
  <si>
    <t>производственного персонала</t>
  </si>
  <si>
    <t>административного персонала</t>
  </si>
  <si>
    <t>в том числе:</t>
  </si>
  <si>
    <t>Сырье и материалы</t>
  </si>
  <si>
    <t>хим.реагенты</t>
  </si>
  <si>
    <t>прочие материалы</t>
  </si>
  <si>
    <t>Энергия покупная</t>
  </si>
  <si>
    <t>Вода покупная</t>
  </si>
  <si>
    <t>Заработная плата</t>
  </si>
  <si>
    <t>Обязательное медицинское страхование</t>
  </si>
  <si>
    <t>Ремонт, всего</t>
  </si>
  <si>
    <t>Текущий ремонт</t>
  </si>
  <si>
    <t xml:space="preserve">Капитальный ремонт </t>
  </si>
  <si>
    <t>Командировачные расходы</t>
  </si>
  <si>
    <t>Охрана труда и техника безопасности</t>
  </si>
  <si>
    <t xml:space="preserve">Плата за использование природных ресурсов </t>
  </si>
  <si>
    <t>Обязательные виды страхования</t>
  </si>
  <si>
    <t>Другие затраты</t>
  </si>
  <si>
    <t>Заработная плата адм. персонала</t>
  </si>
  <si>
    <t>услуги банка</t>
  </si>
  <si>
    <t>налоги</t>
  </si>
  <si>
    <t>Забор</t>
  </si>
  <si>
    <t>Директор</t>
  </si>
  <si>
    <t>Е.Бадашев</t>
  </si>
  <si>
    <t>Начальник отдела тарифообразования, планирования и экономического анализа</t>
  </si>
  <si>
    <t>А.Абельдинов</t>
  </si>
  <si>
    <t>Утверждено уполномоченным органом</t>
  </si>
  <si>
    <t>1.2.</t>
  </si>
  <si>
    <t>1.3.</t>
  </si>
  <si>
    <t>1.3.1.</t>
  </si>
  <si>
    <t>1.3.2.</t>
  </si>
  <si>
    <t>1.3.3.</t>
  </si>
  <si>
    <t>Мед. Страхование</t>
  </si>
  <si>
    <t>Капитальный ремонт, не приводящий к увеличению стоимости основных средств</t>
  </si>
  <si>
    <t>командировки</t>
  </si>
  <si>
    <t xml:space="preserve">Стархование в том числе </t>
  </si>
  <si>
    <t>Обследование грузоподъемного экрана</t>
  </si>
  <si>
    <t>Обязательное страхование ГПО работадателя за причинение вреда жизни и здоровью работника при исполненииимтрудовых (служебных) обязанностей</t>
  </si>
  <si>
    <t xml:space="preserve">обязательное экологическое страхование </t>
  </si>
  <si>
    <t>спец одежда</t>
  </si>
  <si>
    <t>охрана пультом</t>
  </si>
  <si>
    <t>5.9</t>
  </si>
  <si>
    <t>ремонт разъединительный проводов эл.энер</t>
  </si>
  <si>
    <t>услуга по установке настройке компьютерного серверного оборудования</t>
  </si>
  <si>
    <t>канцелярские товары</t>
  </si>
  <si>
    <t xml:space="preserve">электроэнергия покупная </t>
  </si>
  <si>
    <t>содержание автотранспорта, в т.ч.</t>
  </si>
  <si>
    <t xml:space="preserve">налог на имущство </t>
  </si>
  <si>
    <t>змельный налог</t>
  </si>
  <si>
    <t>налог на транспорт</t>
  </si>
  <si>
    <t>оплата за эмисию в окружающию среду</t>
  </si>
  <si>
    <t>6.11.5.</t>
  </si>
  <si>
    <t>налог на воду</t>
  </si>
  <si>
    <t>прочие расходы</t>
  </si>
  <si>
    <t>6.12.1.</t>
  </si>
  <si>
    <t>хоз.товары и материалы</t>
  </si>
  <si>
    <t>6.12.2.</t>
  </si>
  <si>
    <t>нотариальные услуги</t>
  </si>
  <si>
    <t>6.12.3.</t>
  </si>
  <si>
    <t>услуги дезинсексции, деротизации</t>
  </si>
  <si>
    <t>6.12.4.</t>
  </si>
  <si>
    <t>база "Закон"</t>
  </si>
  <si>
    <t xml:space="preserve">услуги типографии (бланки, штампы, печать, вывески) </t>
  </si>
  <si>
    <t xml:space="preserve">обслуживание 1С бухалгертия </t>
  </si>
  <si>
    <t>обязательное страхование ГПО владельцев ТС</t>
  </si>
  <si>
    <t>8.</t>
  </si>
  <si>
    <t>9.</t>
  </si>
  <si>
    <t>9.1</t>
  </si>
  <si>
    <t>9.2</t>
  </si>
  <si>
    <t>Главный бухгалтер</t>
  </si>
  <si>
    <t>А.Алшинбаева</t>
  </si>
  <si>
    <t>Исп: Кансейтов А.</t>
  </si>
  <si>
    <t>газ</t>
  </si>
  <si>
    <t>Акмолинский филиал Республиканского  государственного  предприятия  на праве хозяйственного ведения "Казводхоз" Министерства селсьского хозяйства Республики Казахстан</t>
  </si>
  <si>
    <t>Қазақстан Республикасы Ауыл шаруашылық министрлігінің «Қазсушар» шаруашылық жүргізу құқығындағы республикалық мемлекеттік кәсіпорнының Ақмола филиалы</t>
  </si>
  <si>
    <t>Р/с №</t>
  </si>
  <si>
    <t>сомасы</t>
  </si>
  <si>
    <t>Атауы</t>
  </si>
  <si>
    <t>Өлшем бірлігі</t>
  </si>
  <si>
    <t xml:space="preserve">Тауарларды өндіруге және қызметтерді ұсынуға шығындар, барлығы </t>
  </si>
  <si>
    <t>шикізат және материалдар, барлығы</t>
  </si>
  <si>
    <t>қосалқы бөлшектер</t>
  </si>
  <si>
    <t>ЖЖМ</t>
  </si>
  <si>
    <t>майлар және майлаулар</t>
  </si>
  <si>
    <t>жанар май</t>
  </si>
  <si>
    <t>Жалақы төлеміне шығындар, барлығы</t>
  </si>
  <si>
    <t>өндірістік  персоналдың еңбекақысы</t>
  </si>
  <si>
    <t>әлеуметтік салық</t>
  </si>
  <si>
    <t>Міндетті әлеуметтік медициналық сақтандыру</t>
  </si>
  <si>
    <t xml:space="preserve">Негізгі құралдың құнының өсуіне әкеп соқпайтын күрделі жөндеу </t>
  </si>
  <si>
    <t>Басқа шығындар, барлығы</t>
  </si>
  <si>
    <t>Байланыс қызметі</t>
  </si>
  <si>
    <t>Іссапар</t>
  </si>
  <si>
    <t>Еңбекті қорғау және ТҚ</t>
  </si>
  <si>
    <t>Объект иесінің АҚЖ өзге адамдарды міндетті сақтандыру</t>
  </si>
  <si>
    <t>Көлік иесілерінің АҚЖ міндетті сақтандыру</t>
  </si>
  <si>
    <t>Жүргізушінің жолаушының алдындағы АҚЖ міндетті сақтандыру</t>
  </si>
  <si>
    <t>Жук көтергіш кранды зерттеу</t>
  </si>
  <si>
    <t>Жұмыс берушінің қызметкерге зиян тигізген үшін АҚЖ міндетті сақтандыру</t>
  </si>
  <si>
    <t>Экологиялық міндетті сақтандыру</t>
  </si>
  <si>
    <t>қауіпсіздік техникасы бойынша оқыту және тексеру</t>
  </si>
  <si>
    <t>Арнайы киім</t>
  </si>
  <si>
    <t>Бейнебақылау жүйелерін қызмет көрсету бойынша қызметтер</t>
  </si>
  <si>
    <t>Пультпен күзету</t>
  </si>
  <si>
    <t>Кезеңнің шығысы, барлығы</t>
  </si>
  <si>
    <t xml:space="preserve">Жалпы және әкімшілік шығыстар </t>
  </si>
  <si>
    <t xml:space="preserve">әкімшілік  персоналдың жалақысы </t>
  </si>
  <si>
    <t>Басқарудың техникалық құралдарына, есептеуіш техниканы күтіп ұстауға және қызмет көрсетуге шығыстар және т.б.</t>
  </si>
  <si>
    <t>Банк қызметтері</t>
  </si>
  <si>
    <t>Кеңсе тауарлары</t>
  </si>
  <si>
    <t>Көлікті қамтамассыз ету, оның ішінде</t>
  </si>
  <si>
    <t>Салықтар:</t>
  </si>
  <si>
    <t>Мүлік салығы</t>
  </si>
  <si>
    <t>Жер салығы</t>
  </si>
  <si>
    <t>Көлік салығы</t>
  </si>
  <si>
    <t>қоршаған ортаға эмиссия үшін шығын</t>
  </si>
  <si>
    <t>Өзге шығындар</t>
  </si>
  <si>
    <t>Шаруашылық тауарлар мен материалдар</t>
  </si>
  <si>
    <t>Нотариалдық қызметтір</t>
  </si>
  <si>
    <t>дезинсексции, деротизации қызметтері</t>
  </si>
  <si>
    <t>коммуналдық қызметтері</t>
  </si>
  <si>
    <t>Пошталық қызметтер</t>
  </si>
  <si>
    <t>"Заң" базасы</t>
  </si>
  <si>
    <t>Баспахана қызметі</t>
  </si>
  <si>
    <t>1С бухгалтерліқ қызмет көрсету</t>
  </si>
  <si>
    <t>Шығындардың барлығы</t>
  </si>
  <si>
    <t>Пайда</t>
  </si>
  <si>
    <t>Табыстардың барлығы</t>
  </si>
  <si>
    <t>Ұсынылған қызметтердің көлемі</t>
  </si>
  <si>
    <t>Тариф ҚҚС-сыз</t>
  </si>
  <si>
    <t>Анықтамалы:</t>
  </si>
  <si>
    <t xml:space="preserve">Қызметкерлердің орташа тізімділік саны,  барлығы </t>
  </si>
  <si>
    <t>өндірістік  персонал</t>
  </si>
  <si>
    <t>әкімшілік персонал</t>
  </si>
  <si>
    <t xml:space="preserve">Орташа айлық жалақы, барлығы   </t>
  </si>
  <si>
    <t>Бас есепші</t>
  </si>
  <si>
    <t xml:space="preserve">Перерегистрация транспорта </t>
  </si>
  <si>
    <t>Страхование ГПО владельцев третьим лицам</t>
  </si>
  <si>
    <t>медосмотр</t>
  </si>
  <si>
    <t>перерегистрация транспорта</t>
  </si>
  <si>
    <t>Отклонение</t>
  </si>
  <si>
    <t>1.4.</t>
  </si>
  <si>
    <t>6.13.4.</t>
  </si>
  <si>
    <t>6.13.5.</t>
  </si>
  <si>
    <t>6.13.6.</t>
  </si>
  <si>
    <t>6.13.7.</t>
  </si>
  <si>
    <t>объявления газету и телерадио</t>
  </si>
  <si>
    <t xml:space="preserve">аренда офиса </t>
  </si>
  <si>
    <t>6.6.2.</t>
  </si>
  <si>
    <t>6.6.3.</t>
  </si>
  <si>
    <t>6.6.4.</t>
  </si>
  <si>
    <t>Исполнение тарифной сметы на услугу по подаче воды по распределительным сетям Ижевского водопровода за 11 месецов  2018 года</t>
  </si>
  <si>
    <t>Исполнение тарифной сметы на услугу по регулированию поверхностного стока при помощи подпорных гидротехнических сооружений по Астанинскому, Селетинскому, Преображенскому гидроузлам за 11 месецов 2018 года</t>
  </si>
  <si>
    <t>Исполнение тарифной сметы на услугу по регулированию поверхностного стока при помощи подпорных гидротехнических сооружений по Чаглинский гидроузл за 11 месецов 2018 года</t>
  </si>
  <si>
    <t>1.1.2.</t>
  </si>
  <si>
    <t>1.1.3.</t>
  </si>
  <si>
    <t>4.2.</t>
  </si>
  <si>
    <t>5.5.</t>
  </si>
  <si>
    <t>5.6.</t>
  </si>
  <si>
    <t xml:space="preserve">Жобадан ауытқуы </t>
  </si>
  <si>
    <t>Уакілетті орган бекітілген тарифтік сметасы</t>
  </si>
  <si>
    <t xml:space="preserve">Нақты шығындар </t>
  </si>
  <si>
    <t>Астана, Сілеті, Преображенка су тораптары бойынша тіреуіш гидротехникалық құрылыстардың көмегімен үстіңгі ағынды реттеу  бойынша қызметтеріне 2018 жылдың 11 айлық тарифтік сметасы</t>
  </si>
  <si>
    <t>мың.тенге</t>
  </si>
  <si>
    <t>мың.м3</t>
  </si>
  <si>
    <t>Газетке және телерадиоларға жарнама беру</t>
  </si>
  <si>
    <t>Медициналық тексеруден өту</t>
  </si>
  <si>
    <t>Автокөліктерді қайта тіркеу</t>
  </si>
  <si>
    <t>Автокөлікті құрылғыларды компютерлік құрылғыларды қайта орнату қызметтер</t>
  </si>
  <si>
    <t>Жалдамалы кеңсе</t>
  </si>
  <si>
    <t>Орынд: Кансейтов А.</t>
  </si>
  <si>
    <t>Тарифті қалыптастыру, жоспарлау және экономикалық талдау бөлімінің басшысы</t>
  </si>
  <si>
    <t>Шағлы су тораптары бойынша тіреуіш гидротехникалық құрылыстардың көмегімен үстіңгі ағынды реттеу  бойынша қызметтеріне 2018 жылдың 11 айлық тарифтік сметасы</t>
  </si>
  <si>
    <t xml:space="preserve">Жобаның ауытқуы </t>
  </si>
  <si>
    <t>Әкімшілік қызметкерлердің жалақысы</t>
  </si>
  <si>
    <t>Салықтар,оның ішінде</t>
  </si>
  <si>
    <t>Табиғатты қорғау қорына төлеу</t>
  </si>
  <si>
    <t>еңбекті қорғау және қауіпсіздік техникасы</t>
  </si>
  <si>
    <t>Сақтандыру, оның ішіде</t>
  </si>
  <si>
    <t>Үшінші тұлға алдында АҚЖ міндетті сақтандыру</t>
  </si>
  <si>
    <t>Қоңырау дабылын жөндеу және қызыметін көрсету</t>
  </si>
  <si>
    <t xml:space="preserve">Жобаның  ауытқуы </t>
  </si>
  <si>
    <t>Ижевск су құбырының таратушы желілер арқылы суды беру бойынша қызметтеріне 2018 жылдың 11 айлық тарифтік сметасы</t>
  </si>
  <si>
    <t>химреагенттер</t>
  </si>
  <si>
    <t>өзге материалдар</t>
  </si>
  <si>
    <t>сатыпалынатын су</t>
  </si>
  <si>
    <t>табиғи ресурстарды пайдаланғаны үшін төлем (суға және басқалар)</t>
  </si>
  <si>
    <t>міндетті сақтандыру</t>
  </si>
  <si>
    <t>басқа шығындар</t>
  </si>
  <si>
    <t>басқада шығындар</t>
  </si>
  <si>
    <t>адам</t>
  </si>
  <si>
    <t>Судың көтерілуі</t>
  </si>
  <si>
    <t>Нормативтік ысыраптар</t>
  </si>
  <si>
    <t>Көрсетілген қызыметтердің көлемдері</t>
  </si>
</sst>
</file>

<file path=xl/styles.xml><?xml version="1.0" encoding="utf-8"?>
<styleSheet xmlns="http://schemas.openxmlformats.org/spreadsheetml/2006/main">
  <numFmts count="3">
    <numFmt numFmtId="164" formatCode="#,##0.0"/>
    <numFmt numFmtId="166" formatCode="0.000"/>
    <numFmt numFmtId="167" formatCode="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3" fillId="0" borderId="0"/>
    <xf numFmtId="0" fontId="12" fillId="0" borderId="0"/>
  </cellStyleXfs>
  <cellXfs count="99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vertical="center" wrapText="1"/>
    </xf>
    <xf numFmtId="167" fontId="4" fillId="2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167" fontId="4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4"/>
    <cellStyle name="Обычный 4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443688</xdr:colOff>
      <xdr:row>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77413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454" cy="264560"/>
    <xdr:sp macro="" textlink="">
      <xdr:nvSpPr>
        <xdr:cNvPr id="5" name="TextBox 4"/>
        <xdr:cNvSpPr txBox="1"/>
      </xdr:nvSpPr>
      <xdr:spPr>
        <a:xfrm flipH="1">
          <a:off x="4086225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497205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2" name="TextBox 61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3" name="TextBox 62"/>
        <xdr:cNvSpPr txBox="1"/>
      </xdr:nvSpPr>
      <xdr:spPr>
        <a:xfrm>
          <a:off x="497205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4" name="TextBox 63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5" name="TextBox 64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6" name="TextBox 65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67" name="TextBox 66"/>
        <xdr:cNvSpPr txBox="1"/>
      </xdr:nvSpPr>
      <xdr:spPr>
        <a:xfrm flipH="1">
          <a:off x="555905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8" name="TextBox 67"/>
        <xdr:cNvSpPr txBox="1"/>
      </xdr:nvSpPr>
      <xdr:spPr>
        <a:xfrm>
          <a:off x="63084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9" name="TextBox 68"/>
        <xdr:cNvSpPr txBox="1"/>
      </xdr:nvSpPr>
      <xdr:spPr>
        <a:xfrm>
          <a:off x="63084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55378</xdr:rowOff>
    </xdr:from>
    <xdr:ext cx="66454" cy="264560"/>
    <xdr:sp macro="" textlink="">
      <xdr:nvSpPr>
        <xdr:cNvPr id="70" name="TextBox 69"/>
        <xdr:cNvSpPr txBox="1"/>
      </xdr:nvSpPr>
      <xdr:spPr>
        <a:xfrm flipH="1">
          <a:off x="6455956" y="5036953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1" name="TextBox 70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2" name="TextBox 71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73" name="TextBox 72"/>
        <xdr:cNvSpPr txBox="1"/>
      </xdr:nvSpPr>
      <xdr:spPr>
        <a:xfrm flipH="1">
          <a:off x="847370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4" name="TextBox 73"/>
        <xdr:cNvSpPr txBox="1"/>
      </xdr:nvSpPr>
      <xdr:spPr>
        <a:xfrm>
          <a:off x="93183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5" name="TextBox 74"/>
        <xdr:cNvSpPr txBox="1"/>
      </xdr:nvSpPr>
      <xdr:spPr>
        <a:xfrm>
          <a:off x="93183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76" name="TextBox 75"/>
        <xdr:cNvSpPr txBox="1"/>
      </xdr:nvSpPr>
      <xdr:spPr>
        <a:xfrm flipH="1">
          <a:off x="9454781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7" name="TextBox 76"/>
        <xdr:cNvSpPr txBox="1"/>
      </xdr:nvSpPr>
      <xdr:spPr>
        <a:xfrm>
          <a:off x="102994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8" name="TextBox 77"/>
        <xdr:cNvSpPr txBox="1"/>
      </xdr:nvSpPr>
      <xdr:spPr>
        <a:xfrm>
          <a:off x="102994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79" name="TextBox 78"/>
        <xdr:cNvSpPr txBox="1"/>
      </xdr:nvSpPr>
      <xdr:spPr>
        <a:xfrm flipH="1">
          <a:off x="1043585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9</xdr:row>
      <xdr:rowOff>0</xdr:rowOff>
    </xdr:from>
    <xdr:ext cx="125375" cy="264560"/>
    <xdr:sp macro="" textlink="">
      <xdr:nvSpPr>
        <xdr:cNvPr id="80" name="TextBox 79"/>
        <xdr:cNvSpPr txBox="1"/>
      </xdr:nvSpPr>
      <xdr:spPr>
        <a:xfrm>
          <a:off x="112995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9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12995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9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12995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9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12995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11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>
          <a:off x="11347376" y="5781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92" name="TextBox 91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93" name="TextBox 92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1299530" y="5981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1299530" y="5981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6" name="TextBox 95"/>
        <xdr:cNvSpPr txBox="1"/>
      </xdr:nvSpPr>
      <xdr:spPr>
        <a:xfrm>
          <a:off x="11299530" y="6181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7" name="TextBox 96"/>
        <xdr:cNvSpPr txBox="1"/>
      </xdr:nvSpPr>
      <xdr:spPr>
        <a:xfrm>
          <a:off x="11299530" y="6181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8" name="TextBox 97"/>
        <xdr:cNvSpPr txBox="1"/>
      </xdr:nvSpPr>
      <xdr:spPr>
        <a:xfrm>
          <a:off x="11299530" y="638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9" name="TextBox 98"/>
        <xdr:cNvSpPr txBox="1"/>
      </xdr:nvSpPr>
      <xdr:spPr>
        <a:xfrm>
          <a:off x="11299530" y="638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0" name="TextBox 99"/>
        <xdr:cNvSpPr txBox="1"/>
      </xdr:nvSpPr>
      <xdr:spPr>
        <a:xfrm>
          <a:off x="11299530" y="658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1" name="TextBox 100"/>
        <xdr:cNvSpPr txBox="1"/>
      </xdr:nvSpPr>
      <xdr:spPr>
        <a:xfrm>
          <a:off x="11299530" y="658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2" name="TextBox 101"/>
        <xdr:cNvSpPr txBox="1"/>
      </xdr:nvSpPr>
      <xdr:spPr>
        <a:xfrm>
          <a:off x="11299530" y="678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3" name="TextBox 102"/>
        <xdr:cNvSpPr txBox="1"/>
      </xdr:nvSpPr>
      <xdr:spPr>
        <a:xfrm>
          <a:off x="11299530" y="678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4" name="TextBox 103"/>
        <xdr:cNvSpPr txBox="1"/>
      </xdr:nvSpPr>
      <xdr:spPr>
        <a:xfrm>
          <a:off x="11299530" y="698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6" name="TextBox 105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7" name="TextBox 106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8" name="TextBox 107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9" name="TextBox 108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10" name="TextBox 109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11" name="TextBox 110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12" name="TextBox 111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13" name="TextBox 112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14" name="TextBox 113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15" name="TextBox 114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16" name="TextBox 115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17" name="TextBox 11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18" name="TextBox 11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19" name="TextBox 11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0" name="TextBox 11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1" name="TextBox 12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2" name="TextBox 12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3" name="TextBox 12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4" name="TextBox 12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5" name="TextBox 12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6" name="TextBox 125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7" name="TextBox 12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8" name="TextBox 12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9" name="TextBox 12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0" name="TextBox 12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1" name="TextBox 13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2" name="TextBox 13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3" name="TextBox 13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4" name="TextBox 13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5" name="TextBox 13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6" name="TextBox 135"/>
        <xdr:cNvSpPr txBox="1"/>
      </xdr:nvSpPr>
      <xdr:spPr>
        <a:xfrm>
          <a:off x="11299530" y="9582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7" name="TextBox 136"/>
        <xdr:cNvSpPr txBox="1"/>
      </xdr:nvSpPr>
      <xdr:spPr>
        <a:xfrm>
          <a:off x="11299530" y="9582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8" name="TextBox 137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9" name="TextBox 138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0" name="TextBox 139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1" name="TextBox 140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2" name="TextBox 141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3" name="TextBox 142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4" name="TextBox 143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5" name="TextBox 144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6" name="TextBox 145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7" name="TextBox 146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8" name="TextBox 147"/>
        <xdr:cNvSpPr txBox="1"/>
      </xdr:nvSpPr>
      <xdr:spPr>
        <a:xfrm>
          <a:off x="11299530" y="1078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9" name="TextBox 148"/>
        <xdr:cNvSpPr txBox="1"/>
      </xdr:nvSpPr>
      <xdr:spPr>
        <a:xfrm>
          <a:off x="11299530" y="1078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50" name="TextBox 149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51" name="TextBox 150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52" name="TextBox 151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53" name="TextBox 152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54" name="TextBox 153"/>
        <xdr:cNvSpPr txBox="1"/>
      </xdr:nvSpPr>
      <xdr:spPr>
        <a:xfrm>
          <a:off x="11299530" y="1246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55" name="TextBox 154"/>
        <xdr:cNvSpPr txBox="1"/>
      </xdr:nvSpPr>
      <xdr:spPr>
        <a:xfrm>
          <a:off x="11299530" y="1246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56" name="TextBox 155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57" name="TextBox 156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1299530" y="11182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1299530" y="11182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6" name="TextBox 165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9" name="TextBox 168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0" name="TextBox 169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3" name="TextBox 172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4" name="TextBox 173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5" name="TextBox 174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6" name="TextBox 175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7" name="TextBox 176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8" name="TextBox 177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9" name="TextBox 178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0" name="TextBox 179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1" name="TextBox 180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2" name="TextBox 181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3" name="TextBox 182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4" name="TextBox 183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5" name="TextBox 184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6" name="TextBox 185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7" name="TextBox 186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8" name="TextBox 187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9" name="TextBox 188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0" name="TextBox 18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1" name="TextBox 19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2" name="TextBox 19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3" name="TextBox 19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4" name="TextBox 193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5" name="TextBox 19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6" name="TextBox 195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7" name="TextBox 196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8" name="TextBox 19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9" name="TextBox 19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0" name="TextBox 19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1" name="TextBox 20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2" name="TextBox 20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3" name="TextBox 20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4" name="TextBox 203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5" name="TextBox 20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6" name="TextBox 205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7" name="TextBox 206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8" name="TextBox 20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9" name="TextBox 20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0" name="TextBox 20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1" name="TextBox 21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2" name="TextBox 21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3" name="TextBox 21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14" name="TextBox 21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15" name="TextBox 21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16" name="TextBox 21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17" name="TextBox 21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18" name="TextBox 21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19" name="TextBox 21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0" name="TextBox 21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1" name="TextBox 22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2" name="TextBox 22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3" name="TextBox 22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4" name="TextBox 22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5" name="TextBox 22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226" name="TextBox 22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227" name="TextBox 22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8" name="TextBox 22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9" name="TextBox 22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230" name="TextBox 229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231" name="TextBox 230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2" name="TextBox 231"/>
        <xdr:cNvSpPr txBox="1"/>
      </xdr:nvSpPr>
      <xdr:spPr>
        <a:xfrm>
          <a:off x="11299530" y="5981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3" name="TextBox 232"/>
        <xdr:cNvSpPr txBox="1"/>
      </xdr:nvSpPr>
      <xdr:spPr>
        <a:xfrm>
          <a:off x="11299530" y="5981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4" name="TextBox 233"/>
        <xdr:cNvSpPr txBox="1"/>
      </xdr:nvSpPr>
      <xdr:spPr>
        <a:xfrm>
          <a:off x="11299530" y="6181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35" name="TextBox 234"/>
        <xdr:cNvSpPr txBox="1"/>
      </xdr:nvSpPr>
      <xdr:spPr>
        <a:xfrm>
          <a:off x="11347376" y="62481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6" name="TextBox 235"/>
        <xdr:cNvSpPr txBox="1"/>
      </xdr:nvSpPr>
      <xdr:spPr>
        <a:xfrm>
          <a:off x="11299530" y="638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7" name="TextBox 236"/>
        <xdr:cNvSpPr txBox="1"/>
      </xdr:nvSpPr>
      <xdr:spPr>
        <a:xfrm>
          <a:off x="11299530" y="638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8" name="TextBox 237"/>
        <xdr:cNvSpPr txBox="1"/>
      </xdr:nvSpPr>
      <xdr:spPr>
        <a:xfrm>
          <a:off x="11299530" y="658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9" name="TextBox 238"/>
        <xdr:cNvSpPr txBox="1"/>
      </xdr:nvSpPr>
      <xdr:spPr>
        <a:xfrm>
          <a:off x="11299530" y="658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40" name="TextBox 239"/>
        <xdr:cNvSpPr txBox="1"/>
      </xdr:nvSpPr>
      <xdr:spPr>
        <a:xfrm>
          <a:off x="11347376" y="68482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41" name="TextBox 240"/>
        <xdr:cNvSpPr txBox="1"/>
      </xdr:nvSpPr>
      <xdr:spPr>
        <a:xfrm>
          <a:off x="11299530" y="698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42" name="TextBox 241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43" name="TextBox 242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44" name="TextBox 243"/>
        <xdr:cNvSpPr txBox="1"/>
      </xdr:nvSpPr>
      <xdr:spPr>
        <a:xfrm>
          <a:off x="11347376" y="74483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45" name="TextBox 244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46" name="TextBox 245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47" name="TextBox 24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48" name="TextBox 24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49" name="TextBox 24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250" name="TextBox 249"/>
        <xdr:cNvSpPr txBox="1"/>
      </xdr:nvSpPr>
      <xdr:spPr>
        <a:xfrm>
          <a:off x="11347376" y="938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1" name="TextBox 250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2" name="TextBox 251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53" name="TextBox 252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54" name="TextBox 253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55" name="TextBox 254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256" name="TextBox 255"/>
        <xdr:cNvSpPr txBox="1"/>
      </xdr:nvSpPr>
      <xdr:spPr>
        <a:xfrm>
          <a:off x="11347376" y="86484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57" name="TextBox 256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58" name="TextBox 25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59" name="TextBox 25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0" name="TextBox 25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1" name="TextBox 260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2" name="TextBox 261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3" name="TextBox 26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4" name="TextBox 26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5" name="TextBox 26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266" name="TextBox 265"/>
        <xdr:cNvSpPr txBox="1"/>
      </xdr:nvSpPr>
      <xdr:spPr>
        <a:xfrm>
          <a:off x="11347376" y="938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7" name="TextBox 26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8" name="TextBox 26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9" name="TextBox 26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0" name="TextBox 26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1" name="TextBox 27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2" name="TextBox 27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3" name="TextBox 27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4" name="TextBox 27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5" name="TextBox 27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276" name="TextBox 275"/>
        <xdr:cNvSpPr txBox="1"/>
      </xdr:nvSpPr>
      <xdr:spPr>
        <a:xfrm>
          <a:off x="11347376" y="938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7" name="TextBox 27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8" name="TextBox 27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9" name="TextBox 27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0" name="TextBox 27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1" name="TextBox 28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2" name="TextBox 28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3" name="TextBox 28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4" name="TextBox 28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5" name="TextBox 28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286" name="TextBox 285"/>
        <xdr:cNvSpPr txBox="1"/>
      </xdr:nvSpPr>
      <xdr:spPr>
        <a:xfrm>
          <a:off x="11347376" y="938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7" name="TextBox 28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8" name="TextBox 28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9" name="TextBox 28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0" name="TextBox 289"/>
        <xdr:cNvSpPr txBox="1"/>
      </xdr:nvSpPr>
      <xdr:spPr>
        <a:xfrm>
          <a:off x="11299530" y="9582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1" name="TextBox 29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2" name="TextBox 29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3" name="TextBox 29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4" name="TextBox 29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5" name="TextBox 294"/>
        <xdr:cNvSpPr txBox="1"/>
      </xdr:nvSpPr>
      <xdr:spPr>
        <a:xfrm>
          <a:off x="11299530" y="9582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296" name="TextBox 295"/>
        <xdr:cNvSpPr txBox="1"/>
      </xdr:nvSpPr>
      <xdr:spPr>
        <a:xfrm>
          <a:off x="11347376" y="96486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7" name="TextBox 296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8" name="TextBox 297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9" name="TextBox 298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0" name="TextBox 299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1" name="TextBox 300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2" name="TextBox 301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3" name="TextBox 302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4" name="TextBox 303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5" name="TextBox 304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306" name="TextBox 305"/>
        <xdr:cNvSpPr txBox="1"/>
      </xdr:nvSpPr>
      <xdr:spPr>
        <a:xfrm>
          <a:off x="11347376" y="102486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7" name="TextBox 306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8" name="TextBox 307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9" name="TextBox 308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10" name="TextBox 309"/>
        <xdr:cNvSpPr txBox="1"/>
      </xdr:nvSpPr>
      <xdr:spPr>
        <a:xfrm>
          <a:off x="11299530" y="1078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11" name="TextBox 310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12" name="TextBox 311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13" name="TextBox 312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14" name="TextBox 313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15" name="TextBox 314"/>
        <xdr:cNvSpPr txBox="1"/>
      </xdr:nvSpPr>
      <xdr:spPr>
        <a:xfrm>
          <a:off x="11299530" y="1078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316" name="TextBox 315"/>
        <xdr:cNvSpPr txBox="1"/>
      </xdr:nvSpPr>
      <xdr:spPr>
        <a:xfrm>
          <a:off x="11347376" y="108487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17" name="TextBox 316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18" name="TextBox 317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19" name="TextBox 318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0" name="TextBox 319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1" name="TextBox 320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2" name="TextBox 321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3" name="TextBox 322"/>
        <xdr:cNvSpPr txBox="1"/>
      </xdr:nvSpPr>
      <xdr:spPr>
        <a:xfrm>
          <a:off x="11299530" y="1246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4" name="TextBox 323"/>
        <xdr:cNvSpPr txBox="1"/>
      </xdr:nvSpPr>
      <xdr:spPr>
        <a:xfrm>
          <a:off x="11299530" y="1246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5" name="TextBox 324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6" name="TextBox 325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7" name="TextBox 326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8" name="TextBox 327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9" name="TextBox 328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0" name="TextBox 329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1" name="TextBox 330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2" name="TextBox 331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3" name="TextBox 332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4" name="TextBox 333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5" name="TextBox 334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6" name="TextBox 335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7" name="TextBox 336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8" name="TextBox 337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9" name="TextBox 338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0" name="TextBox 339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1" name="TextBox 340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2" name="TextBox 341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3" name="TextBox 342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4" name="TextBox 343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5" name="TextBox 344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6" name="TextBox 345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7" name="TextBox 346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8" name="TextBox 347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9" name="TextBox 348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0" name="TextBox 349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1" name="TextBox 350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2" name="TextBox 351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3" name="TextBox 352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4" name="TextBox 353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5" name="TextBox 354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6" name="TextBox 355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7" name="TextBox 356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8" name="TextBox 357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9" name="TextBox 358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0" name="TextBox 359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1" name="TextBox 360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2" name="TextBox 361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3" name="TextBox 362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4" name="TextBox 363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5" name="TextBox 364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6" name="TextBox 365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7" name="TextBox 366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8" name="TextBox 36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9" name="TextBox 36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0" name="TextBox 36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1" name="TextBox 370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2" name="TextBox 371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3" name="TextBox 372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4" name="TextBox 373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5" name="TextBox 37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6" name="TextBox 375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7" name="TextBox 376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8" name="TextBox 37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9" name="TextBox 37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0" name="TextBox 37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1" name="TextBox 38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2" name="TextBox 38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83" name="TextBox 38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84" name="TextBox 38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85" name="TextBox 38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86" name="TextBox 38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387" name="TextBox 38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388" name="TextBox 38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89" name="TextBox 38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90" name="TextBox 38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391" name="TextBox 39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392" name="TextBox 39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393" name="TextBox 39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394" name="TextBox 39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395" name="TextBox 39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396" name="TextBox 39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397" name="TextBox 396"/>
        <xdr:cNvSpPr txBox="1"/>
      </xdr:nvSpPr>
      <xdr:spPr>
        <a:xfrm>
          <a:off x="497205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398" name="TextBox 397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399" name="TextBox 398"/>
        <xdr:cNvSpPr txBox="1"/>
      </xdr:nvSpPr>
      <xdr:spPr>
        <a:xfrm>
          <a:off x="497205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400" name="TextBox 399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1" name="TextBox 400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2" name="TextBox 401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403" name="TextBox 402"/>
        <xdr:cNvSpPr txBox="1"/>
      </xdr:nvSpPr>
      <xdr:spPr>
        <a:xfrm flipH="1">
          <a:off x="4673231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06" name="TextBox 405"/>
        <xdr:cNvSpPr txBox="1"/>
      </xdr:nvSpPr>
      <xdr:spPr>
        <a:xfrm flipH="1">
          <a:off x="4086225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10" name="TextBox 409"/>
        <xdr:cNvSpPr txBox="1"/>
      </xdr:nvSpPr>
      <xdr:spPr>
        <a:xfrm>
          <a:off x="497205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63" name="TextBox 462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64" name="TextBox 463"/>
        <xdr:cNvSpPr txBox="1"/>
      </xdr:nvSpPr>
      <xdr:spPr>
        <a:xfrm>
          <a:off x="497205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65" name="TextBox 464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6" name="TextBox 465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7" name="TextBox 466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68" name="TextBox 467"/>
        <xdr:cNvSpPr txBox="1"/>
      </xdr:nvSpPr>
      <xdr:spPr>
        <a:xfrm flipH="1">
          <a:off x="5559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69" name="TextBox 468"/>
        <xdr:cNvSpPr txBox="1"/>
      </xdr:nvSpPr>
      <xdr:spPr>
        <a:xfrm>
          <a:off x="63084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0" name="TextBox 469"/>
        <xdr:cNvSpPr txBox="1"/>
      </xdr:nvSpPr>
      <xdr:spPr>
        <a:xfrm>
          <a:off x="63084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71" name="TextBox 470"/>
        <xdr:cNvSpPr txBox="1"/>
      </xdr:nvSpPr>
      <xdr:spPr>
        <a:xfrm flipH="1">
          <a:off x="644488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2" name="TextBox 471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3" name="TextBox 472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74" name="TextBox 473"/>
        <xdr:cNvSpPr txBox="1"/>
      </xdr:nvSpPr>
      <xdr:spPr>
        <a:xfrm flipH="1">
          <a:off x="847370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5" name="TextBox 474"/>
        <xdr:cNvSpPr txBox="1"/>
      </xdr:nvSpPr>
      <xdr:spPr>
        <a:xfrm>
          <a:off x="93183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6" name="TextBox 475"/>
        <xdr:cNvSpPr txBox="1"/>
      </xdr:nvSpPr>
      <xdr:spPr>
        <a:xfrm>
          <a:off x="93183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77" name="TextBox 476"/>
        <xdr:cNvSpPr txBox="1"/>
      </xdr:nvSpPr>
      <xdr:spPr>
        <a:xfrm flipH="1">
          <a:off x="945478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8" name="TextBox 477"/>
        <xdr:cNvSpPr txBox="1"/>
      </xdr:nvSpPr>
      <xdr:spPr>
        <a:xfrm>
          <a:off x="102994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9" name="TextBox 478"/>
        <xdr:cNvSpPr txBox="1"/>
      </xdr:nvSpPr>
      <xdr:spPr>
        <a:xfrm>
          <a:off x="102994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80" name="TextBox 479"/>
        <xdr:cNvSpPr txBox="1"/>
      </xdr:nvSpPr>
      <xdr:spPr>
        <a:xfrm flipH="1">
          <a:off x="104358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481" name="TextBox 480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482" name="TextBox 481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483" name="TextBox 482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484" name="TextBox 483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85" name="TextBox 484"/>
        <xdr:cNvSpPr txBox="1"/>
      </xdr:nvSpPr>
      <xdr:spPr>
        <a:xfrm>
          <a:off x="497205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86" name="TextBox 485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87" name="TextBox 486"/>
        <xdr:cNvSpPr txBox="1"/>
      </xdr:nvSpPr>
      <xdr:spPr>
        <a:xfrm>
          <a:off x="497205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88" name="TextBox 487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89" name="TextBox 488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90" name="TextBox 489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491" name="TextBox 490"/>
        <xdr:cNvSpPr txBox="1"/>
      </xdr:nvSpPr>
      <xdr:spPr>
        <a:xfrm flipH="1">
          <a:off x="467323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94" name="TextBox 493"/>
        <xdr:cNvSpPr txBox="1"/>
      </xdr:nvSpPr>
      <xdr:spPr>
        <a:xfrm flipH="1">
          <a:off x="4086225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498" name="TextBox 497"/>
        <xdr:cNvSpPr txBox="1"/>
      </xdr:nvSpPr>
      <xdr:spPr>
        <a:xfrm>
          <a:off x="587227" y="13111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51" name="TextBox 550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552" name="TextBox 551"/>
        <xdr:cNvSpPr txBox="1"/>
      </xdr:nvSpPr>
      <xdr:spPr>
        <a:xfrm>
          <a:off x="664756" y="15215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53" name="TextBox 552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4" name="TextBox 553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5" name="TextBox 554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56" name="TextBox 555"/>
        <xdr:cNvSpPr txBox="1"/>
      </xdr:nvSpPr>
      <xdr:spPr>
        <a:xfrm flipH="1">
          <a:off x="5559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57" name="TextBox 556"/>
        <xdr:cNvSpPr txBox="1"/>
      </xdr:nvSpPr>
      <xdr:spPr>
        <a:xfrm>
          <a:off x="63084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58" name="TextBox 557"/>
        <xdr:cNvSpPr txBox="1"/>
      </xdr:nvSpPr>
      <xdr:spPr>
        <a:xfrm>
          <a:off x="63084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59" name="TextBox 558"/>
        <xdr:cNvSpPr txBox="1"/>
      </xdr:nvSpPr>
      <xdr:spPr>
        <a:xfrm flipH="1">
          <a:off x="644488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0" name="TextBox 559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1" name="TextBox 560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62" name="TextBox 561"/>
        <xdr:cNvSpPr txBox="1"/>
      </xdr:nvSpPr>
      <xdr:spPr>
        <a:xfrm flipH="1">
          <a:off x="847370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3" name="TextBox 562"/>
        <xdr:cNvSpPr txBox="1"/>
      </xdr:nvSpPr>
      <xdr:spPr>
        <a:xfrm>
          <a:off x="93183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4" name="TextBox 563"/>
        <xdr:cNvSpPr txBox="1"/>
      </xdr:nvSpPr>
      <xdr:spPr>
        <a:xfrm>
          <a:off x="93183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65" name="TextBox 564"/>
        <xdr:cNvSpPr txBox="1"/>
      </xdr:nvSpPr>
      <xdr:spPr>
        <a:xfrm flipH="1">
          <a:off x="945478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6" name="TextBox 565"/>
        <xdr:cNvSpPr txBox="1"/>
      </xdr:nvSpPr>
      <xdr:spPr>
        <a:xfrm>
          <a:off x="102994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7" name="TextBox 566"/>
        <xdr:cNvSpPr txBox="1"/>
      </xdr:nvSpPr>
      <xdr:spPr>
        <a:xfrm>
          <a:off x="102994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68" name="TextBox 567"/>
        <xdr:cNvSpPr txBox="1"/>
      </xdr:nvSpPr>
      <xdr:spPr>
        <a:xfrm flipH="1">
          <a:off x="104358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569" name="TextBox 568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570" name="TextBox 569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571" name="TextBox 570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572" name="TextBox 571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573" name="TextBox 572"/>
        <xdr:cNvSpPr txBox="1"/>
      </xdr:nvSpPr>
      <xdr:spPr>
        <a:xfrm>
          <a:off x="2126732" y="2681177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74" name="TextBox 573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575" name="TextBox 574"/>
        <xdr:cNvSpPr txBox="1"/>
      </xdr:nvSpPr>
      <xdr:spPr>
        <a:xfrm>
          <a:off x="2381471" y="265902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76" name="TextBox 575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7" name="TextBox 576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8" name="TextBox 577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579" name="TextBox 578"/>
        <xdr:cNvSpPr txBox="1"/>
      </xdr:nvSpPr>
      <xdr:spPr>
        <a:xfrm flipH="1">
          <a:off x="467323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454" cy="264560"/>
    <xdr:sp macro="" textlink="">
      <xdr:nvSpPr>
        <xdr:cNvPr id="582" name="TextBox 581"/>
        <xdr:cNvSpPr txBox="1"/>
      </xdr:nvSpPr>
      <xdr:spPr>
        <a:xfrm flipH="1">
          <a:off x="4086225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586" name="TextBox 585"/>
        <xdr:cNvSpPr txBox="1"/>
      </xdr:nvSpPr>
      <xdr:spPr>
        <a:xfrm>
          <a:off x="609378" y="280300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39" name="TextBox 638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640" name="TextBox 639"/>
        <xdr:cNvSpPr txBox="1"/>
      </xdr:nvSpPr>
      <xdr:spPr>
        <a:xfrm>
          <a:off x="1085628" y="272548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1" name="TextBox 640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42" name="TextBox 641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43" name="TextBox 642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644" name="TextBox 643"/>
        <xdr:cNvSpPr txBox="1"/>
      </xdr:nvSpPr>
      <xdr:spPr>
        <a:xfrm flipH="1">
          <a:off x="1561878" y="16544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5" name="TextBox 644"/>
        <xdr:cNvSpPr txBox="1"/>
      </xdr:nvSpPr>
      <xdr:spPr>
        <a:xfrm>
          <a:off x="63084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6" name="TextBox 645"/>
        <xdr:cNvSpPr txBox="1"/>
      </xdr:nvSpPr>
      <xdr:spPr>
        <a:xfrm>
          <a:off x="63084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47" name="TextBox 646"/>
        <xdr:cNvSpPr txBox="1"/>
      </xdr:nvSpPr>
      <xdr:spPr>
        <a:xfrm flipH="1">
          <a:off x="6444881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8" name="TextBox 647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9" name="TextBox 648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50" name="TextBox 649"/>
        <xdr:cNvSpPr txBox="1"/>
      </xdr:nvSpPr>
      <xdr:spPr>
        <a:xfrm flipH="1">
          <a:off x="847370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51" name="TextBox 650"/>
        <xdr:cNvSpPr txBox="1"/>
      </xdr:nvSpPr>
      <xdr:spPr>
        <a:xfrm>
          <a:off x="93183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52" name="TextBox 651"/>
        <xdr:cNvSpPr txBox="1"/>
      </xdr:nvSpPr>
      <xdr:spPr>
        <a:xfrm>
          <a:off x="93183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53" name="TextBox 652"/>
        <xdr:cNvSpPr txBox="1"/>
      </xdr:nvSpPr>
      <xdr:spPr>
        <a:xfrm flipH="1">
          <a:off x="9454781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54" name="TextBox 653"/>
        <xdr:cNvSpPr txBox="1"/>
      </xdr:nvSpPr>
      <xdr:spPr>
        <a:xfrm>
          <a:off x="102994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55" name="TextBox 654"/>
        <xdr:cNvSpPr txBox="1"/>
      </xdr:nvSpPr>
      <xdr:spPr>
        <a:xfrm>
          <a:off x="102994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56" name="TextBox 655"/>
        <xdr:cNvSpPr txBox="1"/>
      </xdr:nvSpPr>
      <xdr:spPr>
        <a:xfrm flipH="1">
          <a:off x="1043585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657" name="TextBox 656"/>
        <xdr:cNvSpPr txBox="1"/>
      </xdr:nvSpPr>
      <xdr:spPr>
        <a:xfrm>
          <a:off x="112995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658" name="TextBox 657"/>
        <xdr:cNvSpPr txBox="1"/>
      </xdr:nvSpPr>
      <xdr:spPr>
        <a:xfrm>
          <a:off x="112995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659" name="TextBox 658"/>
        <xdr:cNvSpPr txBox="1"/>
      </xdr:nvSpPr>
      <xdr:spPr>
        <a:xfrm>
          <a:off x="112995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660" name="TextBox 659"/>
        <xdr:cNvSpPr txBox="1"/>
      </xdr:nvSpPr>
      <xdr:spPr>
        <a:xfrm>
          <a:off x="112995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661" name="TextBox 660"/>
        <xdr:cNvSpPr txBox="1"/>
      </xdr:nvSpPr>
      <xdr:spPr>
        <a:xfrm>
          <a:off x="985948" y="14661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62" name="TextBox 661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663" name="TextBox 662"/>
        <xdr:cNvSpPr txBox="1"/>
      </xdr:nvSpPr>
      <xdr:spPr>
        <a:xfrm>
          <a:off x="2481151" y="271440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64" name="TextBox 663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5" name="TextBox 664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6" name="TextBox 665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667" name="TextBox 666"/>
        <xdr:cNvSpPr txBox="1"/>
      </xdr:nvSpPr>
      <xdr:spPr>
        <a:xfrm flipH="1">
          <a:off x="4673231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68" name="TextBox 667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69" name="TextBox 668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0" name="TextBox 669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671" name="TextBox 670"/>
        <xdr:cNvSpPr txBox="1"/>
      </xdr:nvSpPr>
      <xdr:spPr>
        <a:xfrm>
          <a:off x="11347376" y="86484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2" name="TextBox 671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3" name="TextBox 672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4" name="TextBox 673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5" name="TextBox 674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6" name="TextBox 675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7" name="TextBox 676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8" name="TextBox 677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9" name="TextBox 678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0" name="TextBox 679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1" name="TextBox 680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2" name="TextBox 681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3" name="TextBox 682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4" name="TextBox 683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5" name="TextBox 684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6" name="TextBox 685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7" name="TextBox 686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8" name="TextBox 687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9" name="TextBox 688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0" name="TextBox 689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1" name="TextBox 690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2" name="TextBox 691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3" name="TextBox 692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4" name="TextBox 693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5" name="TextBox 694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6" name="TextBox 695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7" name="TextBox 696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8" name="TextBox 697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9" name="TextBox 698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0" name="TextBox 69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01" name="TextBox 700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02" name="TextBox 701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703" name="TextBox 702"/>
        <xdr:cNvSpPr txBox="1"/>
      </xdr:nvSpPr>
      <xdr:spPr>
        <a:xfrm>
          <a:off x="11347376" y="7648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04" name="TextBox 703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05" name="TextBox 704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6" name="TextBox 705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7" name="TextBox 706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8" name="TextBox 707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9" name="TextBox 708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0" name="TextBox 709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1" name="TextBox 710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2" name="TextBox 711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3" name="TextBox 712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4" name="TextBox 713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5" name="TextBox 714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6" name="TextBox 715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7" name="TextBox 716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8" name="TextBox 717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9" name="TextBox 718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0" name="TextBox 71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21" name="TextBox 720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22" name="TextBox 721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723" name="TextBox 722"/>
        <xdr:cNvSpPr txBox="1"/>
      </xdr:nvSpPr>
      <xdr:spPr>
        <a:xfrm>
          <a:off x="11347376" y="7648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24" name="TextBox 723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25" name="TextBox 724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26" name="TextBox 725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14</xdr:row>
      <xdr:rowOff>66454</xdr:rowOff>
    </xdr:from>
    <xdr:ext cx="66454" cy="264560"/>
    <xdr:sp macro="" textlink="">
      <xdr:nvSpPr>
        <xdr:cNvPr id="727" name="TextBox 726"/>
        <xdr:cNvSpPr txBox="1"/>
      </xdr:nvSpPr>
      <xdr:spPr>
        <a:xfrm>
          <a:off x="11347376" y="84484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8" name="TextBox 727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9" name="TextBox 728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0" name="TextBox 72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1" name="TextBox 730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2" name="TextBox 731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33" name="TextBox 732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34" name="TextBox 733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5" name="TextBox 734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36" name="TextBox 735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37" name="TextBox 736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38" name="TextBox 737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39" name="TextBox 738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0" name="TextBox 739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1" name="TextBox 740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2" name="TextBox 741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3" name="TextBox 742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4" name="TextBox 743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5" name="TextBox 744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6" name="TextBox 745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7" name="TextBox 746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8" name="TextBox 747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9" name="TextBox 748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0" name="TextBox 749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1" name="TextBox 750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2" name="TextBox 751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3" name="TextBox 752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4" name="TextBox 753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5" name="TextBox 754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6" name="TextBox 755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7" name="TextBox 756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8" name="TextBox 757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9" name="TextBox 758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60" name="TextBox 759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61" name="TextBox 760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62" name="TextBox 761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63" name="TextBox 762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64" name="TextBox 763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65" name="TextBox 764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66" name="TextBox 765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67" name="TextBox 766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68" name="TextBox 767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69" name="TextBox 768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0" name="TextBox 769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1" name="TextBox 770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2" name="TextBox 771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3" name="TextBox 772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4" name="TextBox 773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5" name="TextBox 774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6" name="TextBox 775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7" name="TextBox 776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8" name="TextBox 777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9" name="TextBox 778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0" name="TextBox 779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1" name="TextBox 780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2" name="TextBox 781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3" name="TextBox 782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4" name="TextBox 783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5" name="TextBox 784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6" name="TextBox 785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7" name="TextBox 786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8" name="TextBox 787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9" name="TextBox 788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0" name="TextBox 789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1" name="TextBox 790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2" name="TextBox 791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3" name="TextBox 792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4" name="TextBox 793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5" name="TextBox 794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6" name="TextBox 795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7" name="TextBox 796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8" name="TextBox 797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9" name="TextBox 798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0" name="TextBox 799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1" name="TextBox 80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2" name="TextBox 80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3" name="TextBox 80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4" name="TextBox 803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5" name="TextBox 80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6" name="TextBox 805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7" name="TextBox 806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8" name="TextBox 80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09" name="TextBox 80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10" name="TextBox 80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11" name="TextBox 81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12" name="TextBox 81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13" name="TextBox 81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14" name="TextBox 81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5" name="TextBox 81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6" name="TextBox 815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17" name="TextBox 81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18" name="TextBox 81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19" name="TextBox 81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0" name="TextBox 81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1" name="TextBox 82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2" name="TextBox 82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3" name="TextBox 82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4" name="TextBox 82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5" name="TextBox 82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6" name="TextBox 82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7" name="TextBox 82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8" name="TextBox 82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9" name="TextBox 82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30" name="TextBox 82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31" name="TextBox 83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32" name="TextBox 83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3" name="TextBox 83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4" name="TextBox 833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35" name="TextBox 83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36" name="TextBox 83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37" name="TextBox 83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38" name="TextBox 83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9" name="TextBox 83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0" name="TextBox 83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1" name="TextBox 84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2" name="TextBox 84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43" name="TextBox 84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44" name="TextBox 84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45" name="TextBox 84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46" name="TextBox 84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47" name="TextBox 84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48" name="TextBox 84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49" name="TextBox 84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0" name="TextBox 84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1" name="TextBox 85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2" name="TextBox 85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3" name="TextBox 85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4" name="TextBox 85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5" name="TextBox 85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6" name="TextBox 85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7" name="TextBox 85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8" name="TextBox 85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59" name="TextBox 85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60" name="TextBox 85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61" name="TextBox 86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62" name="TextBox 86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63" name="TextBox 86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64" name="TextBox 86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5" name="TextBox 86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6" name="TextBox 86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67" name="TextBox 86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68" name="TextBox 86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69" name="TextBox 86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0" name="TextBox 86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1" name="TextBox 87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2" name="TextBox 87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3" name="TextBox 87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4" name="TextBox 87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5" name="TextBox 87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6" name="TextBox 87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7" name="TextBox 87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8" name="TextBox 87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9" name="TextBox 87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80" name="TextBox 87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81" name="TextBox 88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82" name="TextBox 88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3" name="TextBox 88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4" name="TextBox 88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85" name="TextBox 88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86" name="TextBox 88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87" name="TextBox 88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88" name="TextBox 88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9" name="TextBox 88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0" name="TextBox 88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1" name="TextBox 89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2" name="TextBox 89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93" name="TextBox 89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94" name="TextBox 89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95" name="TextBox 89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96" name="TextBox 89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97" name="TextBox 89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98" name="TextBox 89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99" name="TextBox 89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0" name="TextBox 89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1" name="TextBox 90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2" name="TextBox 90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3" name="TextBox 90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4" name="TextBox 90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5" name="TextBox 90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6" name="TextBox 90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7" name="TextBox 90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8" name="TextBox 90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9" name="TextBox 90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0" name="TextBox 90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1" name="TextBox 91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2" name="TextBox 91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3" name="TextBox 91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4" name="TextBox 91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5" name="TextBox 91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6" name="TextBox 91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17" name="TextBox 91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18" name="TextBox 91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19" name="TextBox 91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0" name="TextBox 91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1" name="TextBox 92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2" name="TextBox 92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3" name="TextBox 92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4" name="TextBox 92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5" name="TextBox 92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6" name="TextBox 92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7" name="TextBox 92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8" name="TextBox 92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9" name="TextBox 92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0" name="TextBox 92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1" name="TextBox 93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2" name="TextBox 93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3" name="TextBox 93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4" name="TextBox 93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5" name="TextBox 93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6" name="TextBox 93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7" name="TextBox 93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8" name="TextBox 93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9" name="TextBox 93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0" name="TextBox 93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1" name="TextBox 94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2" name="TextBox 94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3" name="TextBox 94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4" name="TextBox 94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5" name="TextBox 94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6" name="TextBox 94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7" name="TextBox 94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8" name="TextBox 94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9" name="TextBox 94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0" name="TextBox 94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1" name="TextBox 95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2" name="TextBox 95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3" name="TextBox 95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4" name="TextBox 95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5" name="TextBox 95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6" name="TextBox 95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7" name="TextBox 95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8" name="TextBox 95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9" name="TextBox 95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0" name="TextBox 95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1" name="TextBox 96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2" name="TextBox 96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3" name="TextBox 96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4" name="TextBox 96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5" name="TextBox 96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6" name="TextBox 96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7" name="TextBox 96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8" name="TextBox 96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9" name="TextBox 96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70" name="TextBox 96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71" name="TextBox 97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72" name="TextBox 97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73" name="TextBox 97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74" name="TextBox 97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75" name="TextBox 97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76" name="TextBox 97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979" name="TextBox 978"/>
        <xdr:cNvSpPr txBox="1"/>
      </xdr:nvSpPr>
      <xdr:spPr>
        <a:xfrm flipH="1">
          <a:off x="2503303" y="26257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034" name="TextBox 1033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035" name="TextBox 1034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1036" name="TextBox 1035"/>
        <xdr:cNvSpPr txBox="1"/>
      </xdr:nvSpPr>
      <xdr:spPr>
        <a:xfrm flipH="1">
          <a:off x="2580832" y="17209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1039" name="TextBox 1038"/>
        <xdr:cNvSpPr txBox="1"/>
      </xdr:nvSpPr>
      <xdr:spPr>
        <a:xfrm flipH="1">
          <a:off x="2248564" y="2692252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095" name="TextBox 1094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096" name="TextBox 1095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097" name="TextBox 1096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098" name="TextBox 1097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1101" name="TextBox 1100"/>
        <xdr:cNvSpPr txBox="1"/>
      </xdr:nvSpPr>
      <xdr:spPr>
        <a:xfrm flipH="1">
          <a:off x="2315018" y="27365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1950631</xdr:colOff>
      <xdr:row>4</xdr:row>
      <xdr:rowOff>498400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493556" y="267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157" name="TextBox 1156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1160" name="TextBox 1159"/>
        <xdr:cNvSpPr txBox="1"/>
      </xdr:nvSpPr>
      <xdr:spPr>
        <a:xfrm flipH="1">
          <a:off x="2403622" y="26479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1762346</xdr:colOff>
      <xdr:row>4</xdr:row>
      <xdr:rowOff>487325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305271" y="265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216" name="TextBox 1215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1217" name="TextBox 1216"/>
        <xdr:cNvSpPr txBox="1"/>
      </xdr:nvSpPr>
      <xdr:spPr>
        <a:xfrm>
          <a:off x="1536183" y="161016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1218" name="TextBox 1217"/>
        <xdr:cNvSpPr txBox="1"/>
      </xdr:nvSpPr>
      <xdr:spPr>
        <a:xfrm>
          <a:off x="2422230" y="263687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1219" name="TextBox 1218"/>
        <xdr:cNvSpPr txBox="1"/>
      </xdr:nvSpPr>
      <xdr:spPr>
        <a:xfrm>
          <a:off x="2488683" y="258149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1222" name="TextBox 1221"/>
        <xdr:cNvSpPr txBox="1"/>
      </xdr:nvSpPr>
      <xdr:spPr>
        <a:xfrm flipH="1">
          <a:off x="687705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278" name="TextBox 1277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279" name="TextBox 1278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280" name="TextBox 1279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281" name="TextBox 1280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1282" name="TextBox 1281"/>
        <xdr:cNvSpPr txBox="1"/>
      </xdr:nvSpPr>
      <xdr:spPr>
        <a:xfrm flipH="1">
          <a:off x="746405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285" name="TextBox 1284"/>
        <xdr:cNvSpPr txBox="1"/>
      </xdr:nvSpPr>
      <xdr:spPr>
        <a:xfrm flipH="1">
          <a:off x="687705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341" name="TextBox 1340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342" name="TextBox 1341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343" name="TextBox 1342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344" name="TextBox 1343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345" name="TextBox 1344"/>
        <xdr:cNvSpPr txBox="1"/>
      </xdr:nvSpPr>
      <xdr:spPr>
        <a:xfrm flipH="1">
          <a:off x="7464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348" name="TextBox 1347"/>
        <xdr:cNvSpPr txBox="1"/>
      </xdr:nvSpPr>
      <xdr:spPr>
        <a:xfrm flipH="1">
          <a:off x="687705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404" name="TextBox 1403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405" name="TextBox 1404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406" name="TextBox 1405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407" name="TextBox 1406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408" name="TextBox 1407"/>
        <xdr:cNvSpPr txBox="1"/>
      </xdr:nvSpPr>
      <xdr:spPr>
        <a:xfrm flipH="1">
          <a:off x="7464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411" name="TextBox 1410"/>
        <xdr:cNvSpPr txBox="1"/>
      </xdr:nvSpPr>
      <xdr:spPr>
        <a:xfrm flipH="1">
          <a:off x="687705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467" name="TextBox 1466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468" name="TextBox 1467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469" name="TextBox 1468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470" name="TextBox 1469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471" name="TextBox 1470"/>
        <xdr:cNvSpPr txBox="1"/>
      </xdr:nvSpPr>
      <xdr:spPr>
        <a:xfrm flipH="1">
          <a:off x="746405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1702" name="TextBox 1701"/>
        <xdr:cNvSpPr txBox="1"/>
      </xdr:nvSpPr>
      <xdr:spPr>
        <a:xfrm flipH="1">
          <a:off x="687705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758" name="TextBox 1757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759" name="TextBox 1758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760" name="TextBox 1759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761" name="TextBox 1760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1762" name="TextBox 1761"/>
        <xdr:cNvSpPr txBox="1"/>
      </xdr:nvSpPr>
      <xdr:spPr>
        <a:xfrm flipH="1">
          <a:off x="746405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765" name="TextBox 1764"/>
        <xdr:cNvSpPr txBox="1"/>
      </xdr:nvSpPr>
      <xdr:spPr>
        <a:xfrm flipH="1">
          <a:off x="687705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21" name="TextBox 1820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22" name="TextBox 1821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23" name="TextBox 1822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24" name="TextBox 1823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825" name="TextBox 1824"/>
        <xdr:cNvSpPr txBox="1"/>
      </xdr:nvSpPr>
      <xdr:spPr>
        <a:xfrm flipH="1">
          <a:off x="7464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828" name="TextBox 1827"/>
        <xdr:cNvSpPr txBox="1"/>
      </xdr:nvSpPr>
      <xdr:spPr>
        <a:xfrm flipH="1">
          <a:off x="687705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84" name="TextBox 1883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85" name="TextBox 1884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86" name="TextBox 1885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87" name="TextBox 1886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888" name="TextBox 1887"/>
        <xdr:cNvSpPr txBox="1"/>
      </xdr:nvSpPr>
      <xdr:spPr>
        <a:xfrm flipH="1">
          <a:off x="7464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891" name="TextBox 1890"/>
        <xdr:cNvSpPr txBox="1"/>
      </xdr:nvSpPr>
      <xdr:spPr>
        <a:xfrm flipH="1">
          <a:off x="687705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947" name="TextBox 1946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948" name="TextBox 1947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949" name="TextBox 1948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950" name="TextBox 1949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951" name="TextBox 1950"/>
        <xdr:cNvSpPr txBox="1"/>
      </xdr:nvSpPr>
      <xdr:spPr>
        <a:xfrm flipH="1">
          <a:off x="746405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2182" name="TextBox 2181"/>
        <xdr:cNvSpPr txBox="1"/>
      </xdr:nvSpPr>
      <xdr:spPr>
        <a:xfrm flipH="1">
          <a:off x="788670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238" name="TextBox 2237"/>
        <xdr:cNvSpPr txBox="1"/>
      </xdr:nvSpPr>
      <xdr:spPr>
        <a:xfrm>
          <a:off x="788670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239" name="TextBox 2238"/>
        <xdr:cNvSpPr txBox="1"/>
      </xdr:nvSpPr>
      <xdr:spPr>
        <a:xfrm>
          <a:off x="788670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240" name="TextBox 2239"/>
        <xdr:cNvSpPr txBox="1"/>
      </xdr:nvSpPr>
      <xdr:spPr>
        <a:xfrm>
          <a:off x="788670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241" name="TextBox 2240"/>
        <xdr:cNvSpPr txBox="1"/>
      </xdr:nvSpPr>
      <xdr:spPr>
        <a:xfrm>
          <a:off x="788670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2242" name="TextBox 2241"/>
        <xdr:cNvSpPr txBox="1"/>
      </xdr:nvSpPr>
      <xdr:spPr>
        <a:xfrm flipH="1">
          <a:off x="788670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245" name="TextBox 2244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01" name="TextBox 2300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02" name="TextBox 2301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03" name="TextBox 2302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04" name="TextBox 2303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305" name="TextBox 2304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308" name="TextBox 2307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64" name="TextBox 2363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65" name="TextBox 2364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66" name="TextBox 2365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67" name="TextBox 2366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368" name="TextBox 2367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371" name="TextBox 2370"/>
        <xdr:cNvSpPr txBox="1"/>
      </xdr:nvSpPr>
      <xdr:spPr>
        <a:xfrm flipH="1">
          <a:off x="788670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427" name="TextBox 2426"/>
        <xdr:cNvSpPr txBox="1"/>
      </xdr:nvSpPr>
      <xdr:spPr>
        <a:xfrm>
          <a:off x="788670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428" name="TextBox 2427"/>
        <xdr:cNvSpPr txBox="1"/>
      </xdr:nvSpPr>
      <xdr:spPr>
        <a:xfrm>
          <a:off x="788670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429" name="TextBox 2428"/>
        <xdr:cNvSpPr txBox="1"/>
      </xdr:nvSpPr>
      <xdr:spPr>
        <a:xfrm>
          <a:off x="788670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430" name="TextBox 2429"/>
        <xdr:cNvSpPr txBox="1"/>
      </xdr:nvSpPr>
      <xdr:spPr>
        <a:xfrm>
          <a:off x="788670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431" name="TextBox 2430"/>
        <xdr:cNvSpPr txBox="1"/>
      </xdr:nvSpPr>
      <xdr:spPr>
        <a:xfrm flipH="1">
          <a:off x="788670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</xdr:row>
      <xdr:rowOff>199360</xdr:rowOff>
    </xdr:from>
    <xdr:ext cx="153729" cy="276889"/>
    <xdr:sp macro="" textlink="">
      <xdr:nvSpPr>
        <xdr:cNvPr id="2488" name="TextBox 2487"/>
        <xdr:cNvSpPr txBox="1"/>
      </xdr:nvSpPr>
      <xdr:spPr>
        <a:xfrm>
          <a:off x="7886700" y="495233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58" name="TextBox 2657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59" name="TextBox 2658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2660" name="TextBox 2659"/>
        <xdr:cNvSpPr txBox="1"/>
      </xdr:nvSpPr>
      <xdr:spPr>
        <a:xfrm flipH="1">
          <a:off x="4673231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1" name="TextBox 2660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2" name="TextBox 2661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3" name="TextBox 2662"/>
        <xdr:cNvSpPr txBox="1"/>
      </xdr:nvSpPr>
      <xdr:spPr>
        <a:xfrm flipH="1">
          <a:off x="467323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4" name="TextBox 2663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5" name="TextBox 2664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6" name="TextBox 2665"/>
        <xdr:cNvSpPr txBox="1"/>
      </xdr:nvSpPr>
      <xdr:spPr>
        <a:xfrm flipH="1">
          <a:off x="467323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67" name="TextBox 2666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68" name="TextBox 2667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2669" name="TextBox 2668"/>
        <xdr:cNvSpPr txBox="1"/>
      </xdr:nvSpPr>
      <xdr:spPr>
        <a:xfrm flipH="1">
          <a:off x="4673231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2670" name="TextBox 2669"/>
        <xdr:cNvSpPr txBox="1"/>
      </xdr:nvSpPr>
      <xdr:spPr>
        <a:xfrm flipH="1">
          <a:off x="788670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671" name="TextBox 2670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672" name="TextBox 2671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673" name="TextBox 2672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674" name="TextBox 2673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2675" name="TextBox 2674"/>
        <xdr:cNvSpPr txBox="1"/>
      </xdr:nvSpPr>
      <xdr:spPr>
        <a:xfrm flipH="1">
          <a:off x="847370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676" name="TextBox 2675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77" name="TextBox 2676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78" name="TextBox 2677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79" name="TextBox 2678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0" name="TextBox 2679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681" name="TextBox 2680"/>
        <xdr:cNvSpPr txBox="1"/>
      </xdr:nvSpPr>
      <xdr:spPr>
        <a:xfrm flipH="1">
          <a:off x="847370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682" name="TextBox 2681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3" name="TextBox 2682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4" name="TextBox 2683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5" name="TextBox 2684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6" name="TextBox 2685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687" name="TextBox 2686"/>
        <xdr:cNvSpPr txBox="1"/>
      </xdr:nvSpPr>
      <xdr:spPr>
        <a:xfrm flipH="1">
          <a:off x="847370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688" name="TextBox 2687"/>
        <xdr:cNvSpPr txBox="1"/>
      </xdr:nvSpPr>
      <xdr:spPr>
        <a:xfrm flipH="1">
          <a:off x="788670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89" name="TextBox 2688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90" name="TextBox 2689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91" name="TextBox 2690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92" name="TextBox 2691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693" name="TextBox 2692"/>
        <xdr:cNvSpPr txBox="1"/>
      </xdr:nvSpPr>
      <xdr:spPr>
        <a:xfrm flipH="1">
          <a:off x="847370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</xdr:row>
      <xdr:rowOff>199360</xdr:rowOff>
    </xdr:from>
    <xdr:ext cx="153729" cy="276889"/>
    <xdr:sp macro="" textlink="">
      <xdr:nvSpPr>
        <xdr:cNvPr id="2750" name="TextBox 2749"/>
        <xdr:cNvSpPr txBox="1"/>
      </xdr:nvSpPr>
      <xdr:spPr>
        <a:xfrm>
          <a:off x="8607942" y="495233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0" name="TextBox 291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1" name="TextBox 2920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2" name="TextBox 2921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23" name="TextBox 2922"/>
        <xdr:cNvSpPr txBox="1"/>
      </xdr:nvSpPr>
      <xdr:spPr>
        <a:xfrm>
          <a:off x="11347376" y="7648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4" name="TextBox 2923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5" name="TextBox 2924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6" name="TextBox 2925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66454</xdr:rowOff>
    </xdr:from>
    <xdr:ext cx="66454" cy="264560"/>
    <xdr:sp macro="" textlink="">
      <xdr:nvSpPr>
        <xdr:cNvPr id="2927" name="TextBox 2926"/>
        <xdr:cNvSpPr txBox="1"/>
      </xdr:nvSpPr>
      <xdr:spPr>
        <a:xfrm>
          <a:off x="11347376" y="7848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8" name="TextBox 2927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9" name="TextBox 2928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0" name="TextBox 292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1" name="TextBox 2930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2" name="TextBox 2931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3" name="TextBox 2932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4" name="TextBox 2933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5" name="TextBox 2934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6" name="TextBox 2935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7" name="TextBox 2936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8" name="TextBox 2937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9" name="TextBox 2938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0" name="TextBox 2939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66454</xdr:rowOff>
    </xdr:from>
    <xdr:ext cx="66454" cy="264560"/>
    <xdr:sp macro="" textlink="">
      <xdr:nvSpPr>
        <xdr:cNvPr id="2941" name="TextBox 2940"/>
        <xdr:cNvSpPr txBox="1"/>
      </xdr:nvSpPr>
      <xdr:spPr>
        <a:xfrm>
          <a:off x="11347376" y="7848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2" name="TextBox 2941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3" name="TextBox 2942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4" name="TextBox 2943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5" name="TextBox 2944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6" name="TextBox 2945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7" name="TextBox 2946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8" name="TextBox 2947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49" name="TextBox 2948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50" name="TextBox 2949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66454</xdr:rowOff>
    </xdr:from>
    <xdr:ext cx="66454" cy="264560"/>
    <xdr:sp macro="" textlink="">
      <xdr:nvSpPr>
        <xdr:cNvPr id="2951" name="TextBox 2950"/>
        <xdr:cNvSpPr txBox="1"/>
      </xdr:nvSpPr>
      <xdr:spPr>
        <a:xfrm>
          <a:off x="11347376" y="7848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52" name="TextBox 295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53" name="TextBox 2952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54" name="TextBox 295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14</xdr:row>
      <xdr:rowOff>0</xdr:rowOff>
    </xdr:from>
    <xdr:ext cx="66454" cy="264560"/>
    <xdr:sp macro="" textlink="">
      <xdr:nvSpPr>
        <xdr:cNvPr id="2955" name="TextBox 2954"/>
        <xdr:cNvSpPr txBox="1"/>
      </xdr:nvSpPr>
      <xdr:spPr>
        <a:xfrm>
          <a:off x="11347376" y="8048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6" name="TextBox 2955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7" name="TextBox 2956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8" name="TextBox 2957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9" name="TextBox 2958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0" name="TextBox 2959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61" name="TextBox 2960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62" name="TextBox 296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3" name="TextBox 2962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64" name="TextBox 296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65" name="TextBox 2964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66" name="TextBox 2965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67" name="TextBox 2966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68" name="TextBox 2967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14</xdr:row>
      <xdr:rowOff>0</xdr:rowOff>
    </xdr:from>
    <xdr:ext cx="66454" cy="264560"/>
    <xdr:sp macro="" textlink="">
      <xdr:nvSpPr>
        <xdr:cNvPr id="2969" name="TextBox 2968"/>
        <xdr:cNvSpPr txBox="1"/>
      </xdr:nvSpPr>
      <xdr:spPr>
        <a:xfrm>
          <a:off x="11347376" y="8048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0" name="TextBox 2969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1" name="TextBox 2970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2" name="TextBox 297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3" name="TextBox 2972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4" name="TextBox 297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5" name="TextBox 2974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6" name="TextBox 2975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14</xdr:row>
      <xdr:rowOff>0</xdr:rowOff>
    </xdr:from>
    <xdr:ext cx="66454" cy="264560"/>
    <xdr:sp macro="" textlink="">
      <xdr:nvSpPr>
        <xdr:cNvPr id="2977" name="TextBox 2976"/>
        <xdr:cNvSpPr txBox="1"/>
      </xdr:nvSpPr>
      <xdr:spPr>
        <a:xfrm>
          <a:off x="11347376" y="8048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8" name="TextBox 2977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9" name="TextBox 2978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0" name="TextBox 2979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1" name="TextBox 2980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2" name="TextBox 298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3" name="TextBox 2982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4" name="TextBox 298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5" name="TextBox 2984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6" name="TextBox 2985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14</xdr:row>
      <xdr:rowOff>0</xdr:rowOff>
    </xdr:from>
    <xdr:ext cx="66454" cy="264560"/>
    <xdr:sp macro="" textlink="">
      <xdr:nvSpPr>
        <xdr:cNvPr id="2987" name="TextBox 2986"/>
        <xdr:cNvSpPr txBox="1"/>
      </xdr:nvSpPr>
      <xdr:spPr>
        <a:xfrm>
          <a:off x="11347376" y="8048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8" name="TextBox 2987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9" name="TextBox 2988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0" name="TextBox 2989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14</xdr:row>
      <xdr:rowOff>0</xdr:rowOff>
    </xdr:from>
    <xdr:ext cx="66454" cy="264560"/>
    <xdr:sp macro="" textlink="">
      <xdr:nvSpPr>
        <xdr:cNvPr id="2991" name="TextBox 2990"/>
        <xdr:cNvSpPr txBox="1"/>
      </xdr:nvSpPr>
      <xdr:spPr>
        <a:xfrm>
          <a:off x="11347376" y="8248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2" name="TextBox 299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3" name="TextBox 2992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4" name="TextBox 299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5" name="TextBox 2994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6" name="TextBox 2995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7" name="TextBox 2996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8" name="TextBox 2997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9" name="TextBox 2998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0" name="TextBox 2999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1" name="TextBox 3000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2" name="TextBox 3001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3" name="TextBox 3002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4" name="TextBox 3003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14</xdr:row>
      <xdr:rowOff>0</xdr:rowOff>
    </xdr:from>
    <xdr:ext cx="66454" cy="264560"/>
    <xdr:sp macro="" textlink="">
      <xdr:nvSpPr>
        <xdr:cNvPr id="3005" name="TextBox 3004"/>
        <xdr:cNvSpPr txBox="1"/>
      </xdr:nvSpPr>
      <xdr:spPr>
        <a:xfrm>
          <a:off x="11347376" y="8248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6" name="TextBox 3005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7" name="TextBox 3006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8" name="TextBox 3007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9" name="TextBox 3008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0" name="TextBox 3009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1" name="TextBox 3010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2" name="TextBox 3011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14</xdr:row>
      <xdr:rowOff>0</xdr:rowOff>
    </xdr:from>
    <xdr:ext cx="66454" cy="264560"/>
    <xdr:sp macro="" textlink="">
      <xdr:nvSpPr>
        <xdr:cNvPr id="3013" name="TextBox 3012"/>
        <xdr:cNvSpPr txBox="1"/>
      </xdr:nvSpPr>
      <xdr:spPr>
        <a:xfrm>
          <a:off x="11347376" y="8248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4" name="TextBox 3013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5" name="TextBox 3014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6" name="TextBox 3015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7" name="TextBox 3016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8" name="TextBox 3017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9" name="TextBox 3018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3020" name="TextBox 3019"/>
        <xdr:cNvSpPr txBox="1"/>
      </xdr:nvSpPr>
      <xdr:spPr>
        <a:xfrm>
          <a:off x="587227" y="13111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3021" name="TextBox 3020"/>
        <xdr:cNvSpPr txBox="1"/>
      </xdr:nvSpPr>
      <xdr:spPr>
        <a:xfrm>
          <a:off x="664756" y="15215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3022" name="TextBox 3021"/>
        <xdr:cNvSpPr txBox="1"/>
      </xdr:nvSpPr>
      <xdr:spPr>
        <a:xfrm>
          <a:off x="2126732" y="2681177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3023" name="TextBox 3022"/>
        <xdr:cNvSpPr txBox="1"/>
      </xdr:nvSpPr>
      <xdr:spPr>
        <a:xfrm>
          <a:off x="2381471" y="265902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3024" name="TextBox 3023"/>
        <xdr:cNvSpPr txBox="1"/>
      </xdr:nvSpPr>
      <xdr:spPr>
        <a:xfrm>
          <a:off x="609378" y="280300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3025" name="TextBox 3024"/>
        <xdr:cNvSpPr txBox="1"/>
      </xdr:nvSpPr>
      <xdr:spPr>
        <a:xfrm>
          <a:off x="1085628" y="272548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3026" name="TextBox 3025"/>
        <xdr:cNvSpPr txBox="1"/>
      </xdr:nvSpPr>
      <xdr:spPr>
        <a:xfrm flipH="1">
          <a:off x="1561878" y="16544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3027" name="TextBox 3026"/>
        <xdr:cNvSpPr txBox="1"/>
      </xdr:nvSpPr>
      <xdr:spPr>
        <a:xfrm>
          <a:off x="985948" y="14661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3028" name="TextBox 3027"/>
        <xdr:cNvSpPr txBox="1"/>
      </xdr:nvSpPr>
      <xdr:spPr>
        <a:xfrm>
          <a:off x="2481151" y="271440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3029" name="TextBox 3028"/>
        <xdr:cNvSpPr txBox="1"/>
      </xdr:nvSpPr>
      <xdr:spPr>
        <a:xfrm flipH="1">
          <a:off x="2503303" y="26257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3030" name="TextBox 3029"/>
        <xdr:cNvSpPr txBox="1"/>
      </xdr:nvSpPr>
      <xdr:spPr>
        <a:xfrm flipH="1">
          <a:off x="2580832" y="17209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3031" name="TextBox 3030"/>
        <xdr:cNvSpPr txBox="1"/>
      </xdr:nvSpPr>
      <xdr:spPr>
        <a:xfrm flipH="1">
          <a:off x="2248564" y="2692252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3032" name="TextBox 3031"/>
        <xdr:cNvSpPr txBox="1"/>
      </xdr:nvSpPr>
      <xdr:spPr>
        <a:xfrm flipH="1">
          <a:off x="2315018" y="27365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1931581</xdr:colOff>
      <xdr:row>4</xdr:row>
      <xdr:rowOff>498400</xdr:rowOff>
    </xdr:from>
    <xdr:ext cx="184731" cy="255111"/>
    <xdr:sp macro="" textlink="">
      <xdr:nvSpPr>
        <xdr:cNvPr id="3033" name="TextBox 3032"/>
        <xdr:cNvSpPr txBox="1"/>
      </xdr:nvSpPr>
      <xdr:spPr>
        <a:xfrm>
          <a:off x="2474506" y="2670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3034" name="TextBox 3033"/>
        <xdr:cNvSpPr txBox="1"/>
      </xdr:nvSpPr>
      <xdr:spPr>
        <a:xfrm flipH="1">
          <a:off x="2403622" y="26479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1752821</xdr:colOff>
      <xdr:row>4</xdr:row>
      <xdr:rowOff>487325</xdr:rowOff>
    </xdr:from>
    <xdr:ext cx="175008" cy="255111"/>
    <xdr:sp macro="" textlink="">
      <xdr:nvSpPr>
        <xdr:cNvPr id="3035" name="TextBox 3034"/>
        <xdr:cNvSpPr txBox="1"/>
      </xdr:nvSpPr>
      <xdr:spPr>
        <a:xfrm>
          <a:off x="2295746" y="2659025"/>
          <a:ext cx="175008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3036" name="TextBox 3035"/>
        <xdr:cNvSpPr txBox="1"/>
      </xdr:nvSpPr>
      <xdr:spPr>
        <a:xfrm>
          <a:off x="1536183" y="161016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3037" name="TextBox 3036"/>
        <xdr:cNvSpPr txBox="1"/>
      </xdr:nvSpPr>
      <xdr:spPr>
        <a:xfrm>
          <a:off x="2422230" y="263687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3038" name="TextBox 3037"/>
        <xdr:cNvSpPr txBox="1"/>
      </xdr:nvSpPr>
      <xdr:spPr>
        <a:xfrm>
          <a:off x="2488683" y="258149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443688</xdr:colOff>
      <xdr:row>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77413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454" cy="264560"/>
    <xdr:sp macro="" textlink="">
      <xdr:nvSpPr>
        <xdr:cNvPr id="5" name="TextBox 4"/>
        <xdr:cNvSpPr txBox="1"/>
      </xdr:nvSpPr>
      <xdr:spPr>
        <a:xfrm flipH="1">
          <a:off x="4086225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497205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2" name="TextBox 61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3" name="TextBox 62"/>
        <xdr:cNvSpPr txBox="1"/>
      </xdr:nvSpPr>
      <xdr:spPr>
        <a:xfrm>
          <a:off x="497205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4" name="TextBox 63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5" name="TextBox 64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6" name="TextBox 65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67" name="TextBox 66"/>
        <xdr:cNvSpPr txBox="1"/>
      </xdr:nvSpPr>
      <xdr:spPr>
        <a:xfrm flipH="1">
          <a:off x="555905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8" name="TextBox 67"/>
        <xdr:cNvSpPr txBox="1"/>
      </xdr:nvSpPr>
      <xdr:spPr>
        <a:xfrm>
          <a:off x="63084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9" name="TextBox 68"/>
        <xdr:cNvSpPr txBox="1"/>
      </xdr:nvSpPr>
      <xdr:spPr>
        <a:xfrm>
          <a:off x="63084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55378</xdr:rowOff>
    </xdr:from>
    <xdr:ext cx="66454" cy="264560"/>
    <xdr:sp macro="" textlink="">
      <xdr:nvSpPr>
        <xdr:cNvPr id="70" name="TextBox 69"/>
        <xdr:cNvSpPr txBox="1"/>
      </xdr:nvSpPr>
      <xdr:spPr>
        <a:xfrm flipH="1">
          <a:off x="6455956" y="5036953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1" name="TextBox 70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2" name="TextBox 71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73" name="TextBox 72"/>
        <xdr:cNvSpPr txBox="1"/>
      </xdr:nvSpPr>
      <xdr:spPr>
        <a:xfrm flipH="1">
          <a:off x="847370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4" name="TextBox 73"/>
        <xdr:cNvSpPr txBox="1"/>
      </xdr:nvSpPr>
      <xdr:spPr>
        <a:xfrm>
          <a:off x="93183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5" name="TextBox 74"/>
        <xdr:cNvSpPr txBox="1"/>
      </xdr:nvSpPr>
      <xdr:spPr>
        <a:xfrm>
          <a:off x="93183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76" name="TextBox 75"/>
        <xdr:cNvSpPr txBox="1"/>
      </xdr:nvSpPr>
      <xdr:spPr>
        <a:xfrm flipH="1">
          <a:off x="9454781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7" name="TextBox 76"/>
        <xdr:cNvSpPr txBox="1"/>
      </xdr:nvSpPr>
      <xdr:spPr>
        <a:xfrm>
          <a:off x="102994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8" name="TextBox 77"/>
        <xdr:cNvSpPr txBox="1"/>
      </xdr:nvSpPr>
      <xdr:spPr>
        <a:xfrm>
          <a:off x="102994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79" name="TextBox 78"/>
        <xdr:cNvSpPr txBox="1"/>
      </xdr:nvSpPr>
      <xdr:spPr>
        <a:xfrm flipH="1">
          <a:off x="1043585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9</xdr:row>
      <xdr:rowOff>0</xdr:rowOff>
    </xdr:from>
    <xdr:ext cx="125375" cy="264560"/>
    <xdr:sp macro="" textlink="">
      <xdr:nvSpPr>
        <xdr:cNvPr id="80" name="TextBox 79"/>
        <xdr:cNvSpPr txBox="1"/>
      </xdr:nvSpPr>
      <xdr:spPr>
        <a:xfrm>
          <a:off x="112995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9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12995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9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12995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9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12995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11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>
          <a:off x="11347376" y="5781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92" name="TextBox 91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93" name="TextBox 92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1299530" y="5981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1299530" y="5981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6" name="TextBox 95"/>
        <xdr:cNvSpPr txBox="1"/>
      </xdr:nvSpPr>
      <xdr:spPr>
        <a:xfrm>
          <a:off x="11299530" y="6181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7" name="TextBox 96"/>
        <xdr:cNvSpPr txBox="1"/>
      </xdr:nvSpPr>
      <xdr:spPr>
        <a:xfrm>
          <a:off x="11299530" y="6181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8" name="TextBox 97"/>
        <xdr:cNvSpPr txBox="1"/>
      </xdr:nvSpPr>
      <xdr:spPr>
        <a:xfrm>
          <a:off x="11299530" y="638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9" name="TextBox 98"/>
        <xdr:cNvSpPr txBox="1"/>
      </xdr:nvSpPr>
      <xdr:spPr>
        <a:xfrm>
          <a:off x="11299530" y="638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0" name="TextBox 99"/>
        <xdr:cNvSpPr txBox="1"/>
      </xdr:nvSpPr>
      <xdr:spPr>
        <a:xfrm>
          <a:off x="11299530" y="658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1" name="TextBox 100"/>
        <xdr:cNvSpPr txBox="1"/>
      </xdr:nvSpPr>
      <xdr:spPr>
        <a:xfrm>
          <a:off x="11299530" y="658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2" name="TextBox 101"/>
        <xdr:cNvSpPr txBox="1"/>
      </xdr:nvSpPr>
      <xdr:spPr>
        <a:xfrm>
          <a:off x="11299530" y="678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3" name="TextBox 102"/>
        <xdr:cNvSpPr txBox="1"/>
      </xdr:nvSpPr>
      <xdr:spPr>
        <a:xfrm>
          <a:off x="11299530" y="678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4" name="TextBox 103"/>
        <xdr:cNvSpPr txBox="1"/>
      </xdr:nvSpPr>
      <xdr:spPr>
        <a:xfrm>
          <a:off x="11299530" y="698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6" name="TextBox 105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7" name="TextBox 106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8" name="TextBox 107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9" name="TextBox 108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10" name="TextBox 109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11" name="TextBox 110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2" name="TextBox 111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3" name="TextBox 112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4" name="TextBox 113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5" name="TextBox 114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6" name="TextBox 115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7" name="TextBox 11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8" name="TextBox 11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9" name="TextBox 11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0" name="TextBox 11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1" name="TextBox 12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2" name="TextBox 12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3" name="TextBox 12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4" name="TextBox 12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5" name="TextBox 12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6" name="TextBox 125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7" name="TextBox 12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8" name="TextBox 12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9" name="TextBox 12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0" name="TextBox 12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1" name="TextBox 13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2" name="TextBox 13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3" name="TextBox 13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4" name="TextBox 13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5" name="TextBox 13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6" name="TextBox 135"/>
        <xdr:cNvSpPr txBox="1"/>
      </xdr:nvSpPr>
      <xdr:spPr>
        <a:xfrm>
          <a:off x="11299530" y="9582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7" name="TextBox 136"/>
        <xdr:cNvSpPr txBox="1"/>
      </xdr:nvSpPr>
      <xdr:spPr>
        <a:xfrm>
          <a:off x="11299530" y="9582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8" name="TextBox 137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9" name="TextBox 138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0" name="TextBox 139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1" name="TextBox 140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2" name="TextBox 141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3" name="TextBox 142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4" name="TextBox 143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5" name="TextBox 144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6" name="TextBox 145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7" name="TextBox 146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8" name="TextBox 147"/>
        <xdr:cNvSpPr txBox="1"/>
      </xdr:nvSpPr>
      <xdr:spPr>
        <a:xfrm>
          <a:off x="11299530" y="1078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9" name="TextBox 148"/>
        <xdr:cNvSpPr txBox="1"/>
      </xdr:nvSpPr>
      <xdr:spPr>
        <a:xfrm>
          <a:off x="11299530" y="1078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0" name="TextBox 149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1" name="TextBox 150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2" name="TextBox 151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3" name="TextBox 152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4" name="TextBox 153"/>
        <xdr:cNvSpPr txBox="1"/>
      </xdr:nvSpPr>
      <xdr:spPr>
        <a:xfrm>
          <a:off x="11299530" y="1246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5" name="TextBox 154"/>
        <xdr:cNvSpPr txBox="1"/>
      </xdr:nvSpPr>
      <xdr:spPr>
        <a:xfrm>
          <a:off x="11299530" y="1246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6" name="TextBox 155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7" name="TextBox 156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1299530" y="11182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1299530" y="11182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6" name="TextBox 165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9" name="TextBox 168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0" name="TextBox 169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3" name="TextBox 172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4" name="TextBox 173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5" name="TextBox 174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6" name="TextBox 175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7" name="TextBox 176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8" name="TextBox 177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9" name="TextBox 178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0" name="TextBox 179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1" name="TextBox 180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2" name="TextBox 181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3" name="TextBox 182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4" name="TextBox 183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5" name="TextBox 184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6" name="TextBox 185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7" name="TextBox 186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8" name="TextBox 187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9" name="TextBox 188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0" name="TextBox 18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1" name="TextBox 19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2" name="TextBox 19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3" name="TextBox 19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4" name="TextBox 193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5" name="TextBox 19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6" name="TextBox 195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7" name="TextBox 196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8" name="TextBox 19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9" name="TextBox 19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0" name="TextBox 19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1" name="TextBox 20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2" name="TextBox 20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3" name="TextBox 20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4" name="TextBox 203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5" name="TextBox 20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6" name="TextBox 205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7" name="TextBox 206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8" name="TextBox 20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9" name="TextBox 20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10" name="TextBox 20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11" name="TextBox 21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12" name="TextBox 21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13" name="TextBox 21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4" name="TextBox 21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5" name="TextBox 21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6" name="TextBox 21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7" name="TextBox 21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8" name="TextBox 21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9" name="TextBox 21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20" name="TextBox 21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21" name="TextBox 22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22" name="TextBox 22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23" name="TextBox 22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24" name="TextBox 22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25" name="TextBox 22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6" name="TextBox 22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7" name="TextBox 22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28" name="TextBox 22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29" name="TextBox 22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230" name="TextBox 229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231" name="TextBox 230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2" name="TextBox 231"/>
        <xdr:cNvSpPr txBox="1"/>
      </xdr:nvSpPr>
      <xdr:spPr>
        <a:xfrm>
          <a:off x="11299530" y="5981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3" name="TextBox 232"/>
        <xdr:cNvSpPr txBox="1"/>
      </xdr:nvSpPr>
      <xdr:spPr>
        <a:xfrm>
          <a:off x="11299530" y="5981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4" name="TextBox 233"/>
        <xdr:cNvSpPr txBox="1"/>
      </xdr:nvSpPr>
      <xdr:spPr>
        <a:xfrm>
          <a:off x="11299530" y="6181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35" name="TextBox 234"/>
        <xdr:cNvSpPr txBox="1"/>
      </xdr:nvSpPr>
      <xdr:spPr>
        <a:xfrm>
          <a:off x="11347376" y="62481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6" name="TextBox 235"/>
        <xdr:cNvSpPr txBox="1"/>
      </xdr:nvSpPr>
      <xdr:spPr>
        <a:xfrm>
          <a:off x="11299530" y="638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7" name="TextBox 236"/>
        <xdr:cNvSpPr txBox="1"/>
      </xdr:nvSpPr>
      <xdr:spPr>
        <a:xfrm>
          <a:off x="11299530" y="638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8" name="TextBox 237"/>
        <xdr:cNvSpPr txBox="1"/>
      </xdr:nvSpPr>
      <xdr:spPr>
        <a:xfrm>
          <a:off x="11299530" y="658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9" name="TextBox 238"/>
        <xdr:cNvSpPr txBox="1"/>
      </xdr:nvSpPr>
      <xdr:spPr>
        <a:xfrm>
          <a:off x="11299530" y="658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40" name="TextBox 239"/>
        <xdr:cNvSpPr txBox="1"/>
      </xdr:nvSpPr>
      <xdr:spPr>
        <a:xfrm>
          <a:off x="11347376" y="68482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41" name="TextBox 240"/>
        <xdr:cNvSpPr txBox="1"/>
      </xdr:nvSpPr>
      <xdr:spPr>
        <a:xfrm>
          <a:off x="11299530" y="698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42" name="TextBox 241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43" name="TextBox 242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44" name="TextBox 243"/>
        <xdr:cNvSpPr txBox="1"/>
      </xdr:nvSpPr>
      <xdr:spPr>
        <a:xfrm>
          <a:off x="11347376" y="74483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5" name="TextBox 244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6" name="TextBox 245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7" name="TextBox 24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8" name="TextBox 24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9" name="TextBox 24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50" name="TextBox 249"/>
        <xdr:cNvSpPr txBox="1"/>
      </xdr:nvSpPr>
      <xdr:spPr>
        <a:xfrm>
          <a:off x="11347376" y="938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51" name="TextBox 250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52" name="TextBox 251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53" name="TextBox 252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54" name="TextBox 253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5" name="TextBox 254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56" name="TextBox 255"/>
        <xdr:cNvSpPr txBox="1"/>
      </xdr:nvSpPr>
      <xdr:spPr>
        <a:xfrm>
          <a:off x="11347376" y="86484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7" name="TextBox 256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8" name="TextBox 25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9" name="TextBox 25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0" name="TextBox 25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1" name="TextBox 260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2" name="TextBox 261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3" name="TextBox 26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4" name="TextBox 26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5" name="TextBox 26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66" name="TextBox 265"/>
        <xdr:cNvSpPr txBox="1"/>
      </xdr:nvSpPr>
      <xdr:spPr>
        <a:xfrm>
          <a:off x="11347376" y="938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7" name="TextBox 26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8" name="TextBox 26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9" name="TextBox 26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0" name="TextBox 26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1" name="TextBox 27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2" name="TextBox 27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3" name="TextBox 27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4" name="TextBox 27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5" name="TextBox 27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76" name="TextBox 275"/>
        <xdr:cNvSpPr txBox="1"/>
      </xdr:nvSpPr>
      <xdr:spPr>
        <a:xfrm>
          <a:off x="11347376" y="938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7" name="TextBox 27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8" name="TextBox 27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9" name="TextBox 27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0" name="TextBox 27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1" name="TextBox 28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2" name="TextBox 28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3" name="TextBox 28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4" name="TextBox 28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5" name="TextBox 28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86" name="TextBox 285"/>
        <xdr:cNvSpPr txBox="1"/>
      </xdr:nvSpPr>
      <xdr:spPr>
        <a:xfrm>
          <a:off x="11347376" y="938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7" name="TextBox 28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8" name="TextBox 28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9" name="TextBox 28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0" name="TextBox 289"/>
        <xdr:cNvSpPr txBox="1"/>
      </xdr:nvSpPr>
      <xdr:spPr>
        <a:xfrm>
          <a:off x="11299530" y="9582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1" name="TextBox 29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" name="TextBox 29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" name="TextBox 29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" name="TextBox 29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" name="TextBox 294"/>
        <xdr:cNvSpPr txBox="1"/>
      </xdr:nvSpPr>
      <xdr:spPr>
        <a:xfrm>
          <a:off x="11299530" y="9582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6" name="TextBox 295"/>
        <xdr:cNvSpPr txBox="1"/>
      </xdr:nvSpPr>
      <xdr:spPr>
        <a:xfrm>
          <a:off x="11347376" y="96486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" name="TextBox 296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" name="TextBox 297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" name="TextBox 298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" name="TextBox 299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" name="TextBox 300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2" name="TextBox 301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3" name="TextBox 302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4" name="TextBox 303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5" name="TextBox 304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306" name="TextBox 305"/>
        <xdr:cNvSpPr txBox="1"/>
      </xdr:nvSpPr>
      <xdr:spPr>
        <a:xfrm>
          <a:off x="11347376" y="102486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7" name="TextBox 306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8" name="TextBox 307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9" name="TextBox 308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0" name="TextBox 309"/>
        <xdr:cNvSpPr txBox="1"/>
      </xdr:nvSpPr>
      <xdr:spPr>
        <a:xfrm>
          <a:off x="11299530" y="1078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1" name="TextBox 310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2" name="TextBox 311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3" name="TextBox 312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4" name="TextBox 313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5" name="TextBox 314"/>
        <xdr:cNvSpPr txBox="1"/>
      </xdr:nvSpPr>
      <xdr:spPr>
        <a:xfrm>
          <a:off x="11299530" y="1078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316" name="TextBox 315"/>
        <xdr:cNvSpPr txBox="1"/>
      </xdr:nvSpPr>
      <xdr:spPr>
        <a:xfrm>
          <a:off x="11347376" y="108487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17" name="TextBox 316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18" name="TextBox 317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19" name="TextBox 318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0" name="TextBox 319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1" name="TextBox 320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2" name="TextBox 321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3" name="TextBox 322"/>
        <xdr:cNvSpPr txBox="1"/>
      </xdr:nvSpPr>
      <xdr:spPr>
        <a:xfrm>
          <a:off x="11299530" y="1246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4" name="TextBox 323"/>
        <xdr:cNvSpPr txBox="1"/>
      </xdr:nvSpPr>
      <xdr:spPr>
        <a:xfrm>
          <a:off x="11299530" y="1246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5" name="TextBox 324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6" name="TextBox 325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7" name="TextBox 326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8" name="TextBox 327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9" name="TextBox 328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0" name="TextBox 329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1" name="TextBox 330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2" name="TextBox 331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3" name="TextBox 332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4" name="TextBox 333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5" name="TextBox 334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6" name="TextBox 335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7" name="TextBox 336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8" name="TextBox 337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9" name="TextBox 338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0" name="TextBox 339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1" name="TextBox 340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2" name="TextBox 341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3" name="TextBox 342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4" name="TextBox 343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5" name="TextBox 344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6" name="TextBox 345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7" name="TextBox 346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8" name="TextBox 347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9" name="TextBox 348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0" name="TextBox 349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1" name="TextBox 350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2" name="TextBox 351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3" name="TextBox 352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4" name="TextBox 353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5" name="TextBox 354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6" name="TextBox 355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7" name="TextBox 356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8" name="TextBox 357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9" name="TextBox 358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0" name="TextBox 359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1" name="TextBox 360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2" name="TextBox 361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3" name="TextBox 362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4" name="TextBox 363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5" name="TextBox 364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6" name="TextBox 365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7" name="TextBox 366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8" name="TextBox 36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9" name="TextBox 36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0" name="TextBox 36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1" name="TextBox 370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2" name="TextBox 371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3" name="TextBox 372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4" name="TextBox 373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5" name="TextBox 37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6" name="TextBox 375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7" name="TextBox 376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8" name="TextBox 37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9" name="TextBox 37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80" name="TextBox 37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81" name="TextBox 38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82" name="TextBox 38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83" name="TextBox 38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84" name="TextBox 38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85" name="TextBox 38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86" name="TextBox 38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7" name="TextBox 38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8" name="TextBox 38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89" name="TextBox 38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90" name="TextBox 38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91" name="TextBox 39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92" name="TextBox 39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93" name="TextBox 39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94" name="TextBox 39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95" name="TextBox 39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96" name="TextBox 39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397" name="TextBox 396"/>
        <xdr:cNvSpPr txBox="1"/>
      </xdr:nvSpPr>
      <xdr:spPr>
        <a:xfrm>
          <a:off x="497205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398" name="TextBox 397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399" name="TextBox 398"/>
        <xdr:cNvSpPr txBox="1"/>
      </xdr:nvSpPr>
      <xdr:spPr>
        <a:xfrm>
          <a:off x="497205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400" name="TextBox 399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1" name="TextBox 400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2" name="TextBox 401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403" name="TextBox 402"/>
        <xdr:cNvSpPr txBox="1"/>
      </xdr:nvSpPr>
      <xdr:spPr>
        <a:xfrm flipH="1">
          <a:off x="4673231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06" name="TextBox 405"/>
        <xdr:cNvSpPr txBox="1"/>
      </xdr:nvSpPr>
      <xdr:spPr>
        <a:xfrm flipH="1">
          <a:off x="4086225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10" name="TextBox 409"/>
        <xdr:cNvSpPr txBox="1"/>
      </xdr:nvSpPr>
      <xdr:spPr>
        <a:xfrm>
          <a:off x="497205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63" name="TextBox 462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64" name="TextBox 463"/>
        <xdr:cNvSpPr txBox="1"/>
      </xdr:nvSpPr>
      <xdr:spPr>
        <a:xfrm>
          <a:off x="497205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65" name="TextBox 464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6" name="TextBox 465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7" name="TextBox 466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68" name="TextBox 467"/>
        <xdr:cNvSpPr txBox="1"/>
      </xdr:nvSpPr>
      <xdr:spPr>
        <a:xfrm flipH="1">
          <a:off x="5559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69" name="TextBox 468"/>
        <xdr:cNvSpPr txBox="1"/>
      </xdr:nvSpPr>
      <xdr:spPr>
        <a:xfrm>
          <a:off x="63084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0" name="TextBox 469"/>
        <xdr:cNvSpPr txBox="1"/>
      </xdr:nvSpPr>
      <xdr:spPr>
        <a:xfrm>
          <a:off x="63084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71" name="TextBox 470"/>
        <xdr:cNvSpPr txBox="1"/>
      </xdr:nvSpPr>
      <xdr:spPr>
        <a:xfrm flipH="1">
          <a:off x="644488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2" name="TextBox 471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3" name="TextBox 472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74" name="TextBox 473"/>
        <xdr:cNvSpPr txBox="1"/>
      </xdr:nvSpPr>
      <xdr:spPr>
        <a:xfrm flipH="1">
          <a:off x="847370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5" name="TextBox 474"/>
        <xdr:cNvSpPr txBox="1"/>
      </xdr:nvSpPr>
      <xdr:spPr>
        <a:xfrm>
          <a:off x="93183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6" name="TextBox 475"/>
        <xdr:cNvSpPr txBox="1"/>
      </xdr:nvSpPr>
      <xdr:spPr>
        <a:xfrm>
          <a:off x="93183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77" name="TextBox 476"/>
        <xdr:cNvSpPr txBox="1"/>
      </xdr:nvSpPr>
      <xdr:spPr>
        <a:xfrm flipH="1">
          <a:off x="945478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8" name="TextBox 477"/>
        <xdr:cNvSpPr txBox="1"/>
      </xdr:nvSpPr>
      <xdr:spPr>
        <a:xfrm>
          <a:off x="102994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9" name="TextBox 478"/>
        <xdr:cNvSpPr txBox="1"/>
      </xdr:nvSpPr>
      <xdr:spPr>
        <a:xfrm>
          <a:off x="102994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80" name="TextBox 479"/>
        <xdr:cNvSpPr txBox="1"/>
      </xdr:nvSpPr>
      <xdr:spPr>
        <a:xfrm flipH="1">
          <a:off x="104358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481" name="TextBox 480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482" name="TextBox 481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483" name="TextBox 482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484" name="TextBox 483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85" name="TextBox 484"/>
        <xdr:cNvSpPr txBox="1"/>
      </xdr:nvSpPr>
      <xdr:spPr>
        <a:xfrm>
          <a:off x="497205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86" name="TextBox 485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87" name="TextBox 486"/>
        <xdr:cNvSpPr txBox="1"/>
      </xdr:nvSpPr>
      <xdr:spPr>
        <a:xfrm>
          <a:off x="497205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88" name="TextBox 487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89" name="TextBox 488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90" name="TextBox 489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491" name="TextBox 490"/>
        <xdr:cNvSpPr txBox="1"/>
      </xdr:nvSpPr>
      <xdr:spPr>
        <a:xfrm flipH="1">
          <a:off x="467323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94" name="TextBox 493"/>
        <xdr:cNvSpPr txBox="1"/>
      </xdr:nvSpPr>
      <xdr:spPr>
        <a:xfrm flipH="1">
          <a:off x="4086225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498" name="TextBox 497"/>
        <xdr:cNvSpPr txBox="1"/>
      </xdr:nvSpPr>
      <xdr:spPr>
        <a:xfrm>
          <a:off x="587227" y="13111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51" name="TextBox 550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552" name="TextBox 551"/>
        <xdr:cNvSpPr txBox="1"/>
      </xdr:nvSpPr>
      <xdr:spPr>
        <a:xfrm>
          <a:off x="664756" y="15215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53" name="TextBox 552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4" name="TextBox 553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5" name="TextBox 554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56" name="TextBox 555"/>
        <xdr:cNvSpPr txBox="1"/>
      </xdr:nvSpPr>
      <xdr:spPr>
        <a:xfrm flipH="1">
          <a:off x="5559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57" name="TextBox 556"/>
        <xdr:cNvSpPr txBox="1"/>
      </xdr:nvSpPr>
      <xdr:spPr>
        <a:xfrm>
          <a:off x="63084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58" name="TextBox 557"/>
        <xdr:cNvSpPr txBox="1"/>
      </xdr:nvSpPr>
      <xdr:spPr>
        <a:xfrm>
          <a:off x="63084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59" name="TextBox 558"/>
        <xdr:cNvSpPr txBox="1"/>
      </xdr:nvSpPr>
      <xdr:spPr>
        <a:xfrm flipH="1">
          <a:off x="644488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0" name="TextBox 559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1" name="TextBox 560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62" name="TextBox 561"/>
        <xdr:cNvSpPr txBox="1"/>
      </xdr:nvSpPr>
      <xdr:spPr>
        <a:xfrm flipH="1">
          <a:off x="847370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3" name="TextBox 562"/>
        <xdr:cNvSpPr txBox="1"/>
      </xdr:nvSpPr>
      <xdr:spPr>
        <a:xfrm>
          <a:off x="93183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4" name="TextBox 563"/>
        <xdr:cNvSpPr txBox="1"/>
      </xdr:nvSpPr>
      <xdr:spPr>
        <a:xfrm>
          <a:off x="93183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65" name="TextBox 564"/>
        <xdr:cNvSpPr txBox="1"/>
      </xdr:nvSpPr>
      <xdr:spPr>
        <a:xfrm flipH="1">
          <a:off x="945478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6" name="TextBox 565"/>
        <xdr:cNvSpPr txBox="1"/>
      </xdr:nvSpPr>
      <xdr:spPr>
        <a:xfrm>
          <a:off x="102994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7" name="TextBox 566"/>
        <xdr:cNvSpPr txBox="1"/>
      </xdr:nvSpPr>
      <xdr:spPr>
        <a:xfrm>
          <a:off x="102994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68" name="TextBox 567"/>
        <xdr:cNvSpPr txBox="1"/>
      </xdr:nvSpPr>
      <xdr:spPr>
        <a:xfrm flipH="1">
          <a:off x="104358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569" name="TextBox 568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570" name="TextBox 569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571" name="TextBox 570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572" name="TextBox 571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573" name="TextBox 572"/>
        <xdr:cNvSpPr txBox="1"/>
      </xdr:nvSpPr>
      <xdr:spPr>
        <a:xfrm>
          <a:off x="2126732" y="2681177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74" name="TextBox 573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575" name="TextBox 574"/>
        <xdr:cNvSpPr txBox="1"/>
      </xdr:nvSpPr>
      <xdr:spPr>
        <a:xfrm>
          <a:off x="2381471" y="265902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76" name="TextBox 575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7" name="TextBox 576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8" name="TextBox 577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579" name="TextBox 578"/>
        <xdr:cNvSpPr txBox="1"/>
      </xdr:nvSpPr>
      <xdr:spPr>
        <a:xfrm flipH="1">
          <a:off x="467323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454" cy="264560"/>
    <xdr:sp macro="" textlink="">
      <xdr:nvSpPr>
        <xdr:cNvPr id="582" name="TextBox 581"/>
        <xdr:cNvSpPr txBox="1"/>
      </xdr:nvSpPr>
      <xdr:spPr>
        <a:xfrm flipH="1">
          <a:off x="4086225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586" name="TextBox 585"/>
        <xdr:cNvSpPr txBox="1"/>
      </xdr:nvSpPr>
      <xdr:spPr>
        <a:xfrm>
          <a:off x="609378" y="280300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39" name="TextBox 638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640" name="TextBox 639"/>
        <xdr:cNvSpPr txBox="1"/>
      </xdr:nvSpPr>
      <xdr:spPr>
        <a:xfrm>
          <a:off x="1085628" y="272548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1" name="TextBox 640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42" name="TextBox 641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43" name="TextBox 642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644" name="TextBox 643"/>
        <xdr:cNvSpPr txBox="1"/>
      </xdr:nvSpPr>
      <xdr:spPr>
        <a:xfrm flipH="1">
          <a:off x="1561878" y="16544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5" name="TextBox 644"/>
        <xdr:cNvSpPr txBox="1"/>
      </xdr:nvSpPr>
      <xdr:spPr>
        <a:xfrm>
          <a:off x="63084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6" name="TextBox 645"/>
        <xdr:cNvSpPr txBox="1"/>
      </xdr:nvSpPr>
      <xdr:spPr>
        <a:xfrm>
          <a:off x="63084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47" name="TextBox 646"/>
        <xdr:cNvSpPr txBox="1"/>
      </xdr:nvSpPr>
      <xdr:spPr>
        <a:xfrm flipH="1">
          <a:off x="6444881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8" name="TextBox 647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9" name="TextBox 648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50" name="TextBox 649"/>
        <xdr:cNvSpPr txBox="1"/>
      </xdr:nvSpPr>
      <xdr:spPr>
        <a:xfrm flipH="1">
          <a:off x="847370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51" name="TextBox 650"/>
        <xdr:cNvSpPr txBox="1"/>
      </xdr:nvSpPr>
      <xdr:spPr>
        <a:xfrm>
          <a:off x="93183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52" name="TextBox 651"/>
        <xdr:cNvSpPr txBox="1"/>
      </xdr:nvSpPr>
      <xdr:spPr>
        <a:xfrm>
          <a:off x="93183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53" name="TextBox 652"/>
        <xdr:cNvSpPr txBox="1"/>
      </xdr:nvSpPr>
      <xdr:spPr>
        <a:xfrm flipH="1">
          <a:off x="9454781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54" name="TextBox 653"/>
        <xdr:cNvSpPr txBox="1"/>
      </xdr:nvSpPr>
      <xdr:spPr>
        <a:xfrm>
          <a:off x="102994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55" name="TextBox 654"/>
        <xdr:cNvSpPr txBox="1"/>
      </xdr:nvSpPr>
      <xdr:spPr>
        <a:xfrm>
          <a:off x="102994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56" name="TextBox 655"/>
        <xdr:cNvSpPr txBox="1"/>
      </xdr:nvSpPr>
      <xdr:spPr>
        <a:xfrm flipH="1">
          <a:off x="1043585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657" name="TextBox 656"/>
        <xdr:cNvSpPr txBox="1"/>
      </xdr:nvSpPr>
      <xdr:spPr>
        <a:xfrm>
          <a:off x="112995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658" name="TextBox 657"/>
        <xdr:cNvSpPr txBox="1"/>
      </xdr:nvSpPr>
      <xdr:spPr>
        <a:xfrm>
          <a:off x="112995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659" name="TextBox 658"/>
        <xdr:cNvSpPr txBox="1"/>
      </xdr:nvSpPr>
      <xdr:spPr>
        <a:xfrm>
          <a:off x="112995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660" name="TextBox 659"/>
        <xdr:cNvSpPr txBox="1"/>
      </xdr:nvSpPr>
      <xdr:spPr>
        <a:xfrm>
          <a:off x="112995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661" name="TextBox 660"/>
        <xdr:cNvSpPr txBox="1"/>
      </xdr:nvSpPr>
      <xdr:spPr>
        <a:xfrm>
          <a:off x="985948" y="14661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62" name="TextBox 661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663" name="TextBox 662"/>
        <xdr:cNvSpPr txBox="1"/>
      </xdr:nvSpPr>
      <xdr:spPr>
        <a:xfrm>
          <a:off x="2481151" y="271440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64" name="TextBox 663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5" name="TextBox 664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6" name="TextBox 665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667" name="TextBox 666"/>
        <xdr:cNvSpPr txBox="1"/>
      </xdr:nvSpPr>
      <xdr:spPr>
        <a:xfrm flipH="1">
          <a:off x="4673231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68" name="TextBox 667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69" name="TextBox 668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0" name="TextBox 669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671" name="TextBox 670"/>
        <xdr:cNvSpPr txBox="1"/>
      </xdr:nvSpPr>
      <xdr:spPr>
        <a:xfrm>
          <a:off x="11347376" y="86484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2" name="TextBox 671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3" name="TextBox 672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4" name="TextBox 673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5" name="TextBox 674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6" name="TextBox 675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7" name="TextBox 676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8" name="TextBox 677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9" name="TextBox 678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0" name="TextBox 679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1" name="TextBox 680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2" name="TextBox 681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3" name="TextBox 682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4" name="TextBox 683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5" name="TextBox 684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6" name="TextBox 685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7" name="TextBox 686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8" name="TextBox 687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9" name="TextBox 688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0" name="TextBox 689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1" name="TextBox 690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2" name="TextBox 691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3" name="TextBox 692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4" name="TextBox 693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5" name="TextBox 694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6" name="TextBox 695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7" name="TextBox 696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8" name="TextBox 697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9" name="TextBox 698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0" name="TextBox 69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1" name="TextBox 700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2" name="TextBox 701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703" name="TextBox 702"/>
        <xdr:cNvSpPr txBox="1"/>
      </xdr:nvSpPr>
      <xdr:spPr>
        <a:xfrm>
          <a:off x="11347376" y="7648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4" name="TextBox 703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5" name="TextBox 704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6" name="TextBox 705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7" name="TextBox 706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8" name="TextBox 707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9" name="TextBox 708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0" name="TextBox 709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1" name="TextBox 710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2" name="TextBox 711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3" name="TextBox 712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4" name="TextBox 713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5" name="TextBox 714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6" name="TextBox 715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7" name="TextBox 716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8" name="TextBox 717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9" name="TextBox 718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20" name="TextBox 71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21" name="TextBox 720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22" name="TextBox 721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723" name="TextBox 722"/>
        <xdr:cNvSpPr txBox="1"/>
      </xdr:nvSpPr>
      <xdr:spPr>
        <a:xfrm>
          <a:off x="11347376" y="7648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24" name="TextBox 723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25" name="TextBox 724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26" name="TextBox 725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66454</xdr:rowOff>
    </xdr:from>
    <xdr:ext cx="66454" cy="264560"/>
    <xdr:sp macro="" textlink="">
      <xdr:nvSpPr>
        <xdr:cNvPr id="727" name="TextBox 726"/>
        <xdr:cNvSpPr txBox="1"/>
      </xdr:nvSpPr>
      <xdr:spPr>
        <a:xfrm>
          <a:off x="11347376" y="84484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28" name="TextBox 727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29" name="TextBox 728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0" name="TextBox 72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1" name="TextBox 730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2" name="TextBox 731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3" name="TextBox 732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4" name="TextBox 733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5" name="TextBox 734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6" name="TextBox 735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7" name="TextBox 736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8" name="TextBox 737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9" name="TextBox 738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0" name="TextBox 739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1" name="TextBox 740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2" name="TextBox 741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3" name="TextBox 742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4" name="TextBox 743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5" name="TextBox 744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6" name="TextBox 745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7" name="TextBox 746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8" name="TextBox 747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9" name="TextBox 748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0" name="TextBox 749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1" name="TextBox 750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2" name="TextBox 751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3" name="TextBox 752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4" name="TextBox 753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5" name="TextBox 754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6" name="TextBox 755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7" name="TextBox 756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8" name="TextBox 757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9" name="TextBox 758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0" name="TextBox 759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1" name="TextBox 760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2" name="TextBox 761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3" name="TextBox 762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4" name="TextBox 763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5" name="TextBox 764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6" name="TextBox 765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7" name="TextBox 766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8" name="TextBox 767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9" name="TextBox 768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0" name="TextBox 769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1" name="TextBox 770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2" name="TextBox 771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3" name="TextBox 772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4" name="TextBox 773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5" name="TextBox 774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6" name="TextBox 775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7" name="TextBox 776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8" name="TextBox 777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9" name="TextBox 778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0" name="TextBox 779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1" name="TextBox 780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2" name="TextBox 781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3" name="TextBox 782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4" name="TextBox 783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5" name="TextBox 784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6" name="TextBox 785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7" name="TextBox 786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8" name="TextBox 787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9" name="TextBox 788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0" name="TextBox 789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1" name="TextBox 790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2" name="TextBox 791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3" name="TextBox 792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4" name="TextBox 793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5" name="TextBox 794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6" name="TextBox 795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7" name="TextBox 796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8" name="TextBox 797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9" name="TextBox 798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0" name="TextBox 799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1" name="TextBox 80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2" name="TextBox 80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3" name="TextBox 80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4" name="TextBox 803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5" name="TextBox 80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6" name="TextBox 805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7" name="TextBox 806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8" name="TextBox 80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9" name="TextBox 80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0" name="TextBox 80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1" name="TextBox 81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2" name="TextBox 81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3" name="TextBox 81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4" name="TextBox 81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15" name="TextBox 81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16" name="TextBox 815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7" name="TextBox 81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8" name="TextBox 81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9" name="TextBox 81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0" name="TextBox 81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1" name="TextBox 82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2" name="TextBox 82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3" name="TextBox 82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4" name="TextBox 82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5" name="TextBox 82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6" name="TextBox 82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7" name="TextBox 82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8" name="TextBox 82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9" name="TextBox 82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0" name="TextBox 82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1" name="TextBox 83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2" name="TextBox 83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33" name="TextBox 83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34" name="TextBox 833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5" name="TextBox 83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6" name="TextBox 83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7" name="TextBox 83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8" name="TextBox 83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39" name="TextBox 83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40" name="TextBox 83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41" name="TextBox 84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42" name="TextBox 84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3" name="TextBox 84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4" name="TextBox 84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5" name="TextBox 84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6" name="TextBox 84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7" name="TextBox 84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8" name="TextBox 84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9" name="TextBox 84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0" name="TextBox 84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1" name="TextBox 85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2" name="TextBox 85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3" name="TextBox 85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4" name="TextBox 85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5" name="TextBox 85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6" name="TextBox 85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7" name="TextBox 85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8" name="TextBox 85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9" name="TextBox 85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0" name="TextBox 85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1" name="TextBox 86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2" name="TextBox 86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3" name="TextBox 86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4" name="TextBox 86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65" name="TextBox 86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66" name="TextBox 86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7" name="TextBox 86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8" name="TextBox 86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9" name="TextBox 86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0" name="TextBox 86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1" name="TextBox 87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2" name="TextBox 87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3" name="TextBox 87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4" name="TextBox 87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5" name="TextBox 87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6" name="TextBox 87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7" name="TextBox 87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8" name="TextBox 87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9" name="TextBox 87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0" name="TextBox 87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1" name="TextBox 88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2" name="TextBox 88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83" name="TextBox 88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84" name="TextBox 88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5" name="TextBox 88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6" name="TextBox 88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7" name="TextBox 88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8" name="TextBox 88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89" name="TextBox 88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90" name="TextBox 88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91" name="TextBox 89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92" name="TextBox 89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3" name="TextBox 89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4" name="TextBox 89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5" name="TextBox 89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6" name="TextBox 89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7" name="TextBox 89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8" name="TextBox 89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9" name="TextBox 89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0" name="TextBox 89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1" name="TextBox 90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2" name="TextBox 90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3" name="TextBox 90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4" name="TextBox 90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5" name="TextBox 90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6" name="TextBox 90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7" name="TextBox 90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8" name="TextBox 90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9" name="TextBox 90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10" name="TextBox 90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11" name="TextBox 91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12" name="TextBox 91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13" name="TextBox 91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14" name="TextBox 91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15" name="TextBox 91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16" name="TextBox 91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7" name="TextBox 91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8" name="TextBox 91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9" name="TextBox 91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0" name="TextBox 91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1" name="TextBox 92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2" name="TextBox 92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3" name="TextBox 92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4" name="TextBox 92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5" name="TextBox 92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6" name="TextBox 92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7" name="TextBox 92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8" name="TextBox 92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9" name="TextBox 92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0" name="TextBox 92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1" name="TextBox 93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2" name="TextBox 93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3" name="TextBox 93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4" name="TextBox 93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5" name="TextBox 93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6" name="TextBox 93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7" name="TextBox 93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8" name="TextBox 93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9" name="TextBox 93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0" name="TextBox 93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1" name="TextBox 94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2" name="TextBox 94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3" name="TextBox 94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4" name="TextBox 94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5" name="TextBox 94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6" name="TextBox 94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7" name="TextBox 94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8" name="TextBox 94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9" name="TextBox 94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0" name="TextBox 94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1" name="TextBox 95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2" name="TextBox 95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3" name="TextBox 95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4" name="TextBox 95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5" name="TextBox 95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6" name="TextBox 95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7" name="TextBox 95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8" name="TextBox 95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9" name="TextBox 95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0" name="TextBox 95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1" name="TextBox 96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2" name="TextBox 96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3" name="TextBox 96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4" name="TextBox 96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5" name="TextBox 96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6" name="TextBox 96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7" name="TextBox 96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8" name="TextBox 96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9" name="TextBox 96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70" name="TextBox 96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71" name="TextBox 97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72" name="TextBox 97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73" name="TextBox 97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74" name="TextBox 97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75" name="TextBox 97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76" name="TextBox 97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979" name="TextBox 978"/>
        <xdr:cNvSpPr txBox="1"/>
      </xdr:nvSpPr>
      <xdr:spPr>
        <a:xfrm flipH="1">
          <a:off x="2503303" y="26257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034" name="TextBox 1033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035" name="TextBox 1034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1036" name="TextBox 1035"/>
        <xdr:cNvSpPr txBox="1"/>
      </xdr:nvSpPr>
      <xdr:spPr>
        <a:xfrm flipH="1">
          <a:off x="2580832" y="17209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1039" name="TextBox 1038"/>
        <xdr:cNvSpPr txBox="1"/>
      </xdr:nvSpPr>
      <xdr:spPr>
        <a:xfrm flipH="1">
          <a:off x="2248564" y="2692252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095" name="TextBox 1094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096" name="TextBox 1095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097" name="TextBox 1096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098" name="TextBox 1097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1101" name="TextBox 1100"/>
        <xdr:cNvSpPr txBox="1"/>
      </xdr:nvSpPr>
      <xdr:spPr>
        <a:xfrm flipH="1">
          <a:off x="2315018" y="27365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1950631</xdr:colOff>
      <xdr:row>4</xdr:row>
      <xdr:rowOff>498400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493556" y="267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157" name="TextBox 1156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1160" name="TextBox 1159"/>
        <xdr:cNvSpPr txBox="1"/>
      </xdr:nvSpPr>
      <xdr:spPr>
        <a:xfrm flipH="1">
          <a:off x="2403622" y="26479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1762346</xdr:colOff>
      <xdr:row>4</xdr:row>
      <xdr:rowOff>487325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305271" y="265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216" name="TextBox 1215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1217" name="TextBox 1216"/>
        <xdr:cNvSpPr txBox="1"/>
      </xdr:nvSpPr>
      <xdr:spPr>
        <a:xfrm>
          <a:off x="1536183" y="161016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1218" name="TextBox 1217"/>
        <xdr:cNvSpPr txBox="1"/>
      </xdr:nvSpPr>
      <xdr:spPr>
        <a:xfrm>
          <a:off x="2422230" y="263687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1219" name="TextBox 1218"/>
        <xdr:cNvSpPr txBox="1"/>
      </xdr:nvSpPr>
      <xdr:spPr>
        <a:xfrm>
          <a:off x="2488683" y="258149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1222" name="TextBox 1221"/>
        <xdr:cNvSpPr txBox="1"/>
      </xdr:nvSpPr>
      <xdr:spPr>
        <a:xfrm flipH="1">
          <a:off x="687705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278" name="TextBox 1277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279" name="TextBox 1278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280" name="TextBox 1279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281" name="TextBox 1280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1282" name="TextBox 1281"/>
        <xdr:cNvSpPr txBox="1"/>
      </xdr:nvSpPr>
      <xdr:spPr>
        <a:xfrm flipH="1">
          <a:off x="746405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285" name="TextBox 1284"/>
        <xdr:cNvSpPr txBox="1"/>
      </xdr:nvSpPr>
      <xdr:spPr>
        <a:xfrm flipH="1">
          <a:off x="687705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341" name="TextBox 1340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342" name="TextBox 1341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343" name="TextBox 1342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344" name="TextBox 1343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345" name="TextBox 1344"/>
        <xdr:cNvSpPr txBox="1"/>
      </xdr:nvSpPr>
      <xdr:spPr>
        <a:xfrm flipH="1">
          <a:off x="7464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348" name="TextBox 1347"/>
        <xdr:cNvSpPr txBox="1"/>
      </xdr:nvSpPr>
      <xdr:spPr>
        <a:xfrm flipH="1">
          <a:off x="687705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404" name="TextBox 1403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405" name="TextBox 1404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406" name="TextBox 1405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407" name="TextBox 1406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408" name="TextBox 1407"/>
        <xdr:cNvSpPr txBox="1"/>
      </xdr:nvSpPr>
      <xdr:spPr>
        <a:xfrm flipH="1">
          <a:off x="7464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411" name="TextBox 1410"/>
        <xdr:cNvSpPr txBox="1"/>
      </xdr:nvSpPr>
      <xdr:spPr>
        <a:xfrm flipH="1">
          <a:off x="687705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467" name="TextBox 1466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468" name="TextBox 1467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469" name="TextBox 1468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470" name="TextBox 1469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471" name="TextBox 1470"/>
        <xdr:cNvSpPr txBox="1"/>
      </xdr:nvSpPr>
      <xdr:spPr>
        <a:xfrm flipH="1">
          <a:off x="746405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1702" name="TextBox 1701"/>
        <xdr:cNvSpPr txBox="1"/>
      </xdr:nvSpPr>
      <xdr:spPr>
        <a:xfrm flipH="1">
          <a:off x="687705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758" name="TextBox 1757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759" name="TextBox 1758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760" name="TextBox 1759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761" name="TextBox 1760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1762" name="TextBox 1761"/>
        <xdr:cNvSpPr txBox="1"/>
      </xdr:nvSpPr>
      <xdr:spPr>
        <a:xfrm flipH="1">
          <a:off x="746405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765" name="TextBox 1764"/>
        <xdr:cNvSpPr txBox="1"/>
      </xdr:nvSpPr>
      <xdr:spPr>
        <a:xfrm flipH="1">
          <a:off x="687705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21" name="TextBox 1820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22" name="TextBox 1821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23" name="TextBox 1822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24" name="TextBox 1823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825" name="TextBox 1824"/>
        <xdr:cNvSpPr txBox="1"/>
      </xdr:nvSpPr>
      <xdr:spPr>
        <a:xfrm flipH="1">
          <a:off x="7464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828" name="TextBox 1827"/>
        <xdr:cNvSpPr txBox="1"/>
      </xdr:nvSpPr>
      <xdr:spPr>
        <a:xfrm flipH="1">
          <a:off x="687705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84" name="TextBox 1883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85" name="TextBox 1884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86" name="TextBox 1885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87" name="TextBox 1886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888" name="TextBox 1887"/>
        <xdr:cNvSpPr txBox="1"/>
      </xdr:nvSpPr>
      <xdr:spPr>
        <a:xfrm flipH="1">
          <a:off x="7464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891" name="TextBox 1890"/>
        <xdr:cNvSpPr txBox="1"/>
      </xdr:nvSpPr>
      <xdr:spPr>
        <a:xfrm flipH="1">
          <a:off x="687705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947" name="TextBox 1946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948" name="TextBox 1947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949" name="TextBox 1948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950" name="TextBox 1949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951" name="TextBox 1950"/>
        <xdr:cNvSpPr txBox="1"/>
      </xdr:nvSpPr>
      <xdr:spPr>
        <a:xfrm flipH="1">
          <a:off x="746405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2182" name="TextBox 2181"/>
        <xdr:cNvSpPr txBox="1"/>
      </xdr:nvSpPr>
      <xdr:spPr>
        <a:xfrm flipH="1">
          <a:off x="788670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238" name="TextBox 2237"/>
        <xdr:cNvSpPr txBox="1"/>
      </xdr:nvSpPr>
      <xdr:spPr>
        <a:xfrm>
          <a:off x="788670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239" name="TextBox 2238"/>
        <xdr:cNvSpPr txBox="1"/>
      </xdr:nvSpPr>
      <xdr:spPr>
        <a:xfrm>
          <a:off x="788670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240" name="TextBox 2239"/>
        <xdr:cNvSpPr txBox="1"/>
      </xdr:nvSpPr>
      <xdr:spPr>
        <a:xfrm>
          <a:off x="788670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241" name="TextBox 2240"/>
        <xdr:cNvSpPr txBox="1"/>
      </xdr:nvSpPr>
      <xdr:spPr>
        <a:xfrm>
          <a:off x="788670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2242" name="TextBox 2241"/>
        <xdr:cNvSpPr txBox="1"/>
      </xdr:nvSpPr>
      <xdr:spPr>
        <a:xfrm flipH="1">
          <a:off x="788670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245" name="TextBox 2244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01" name="TextBox 2300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02" name="TextBox 2301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03" name="TextBox 2302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04" name="TextBox 2303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305" name="TextBox 2304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308" name="TextBox 2307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64" name="TextBox 2363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65" name="TextBox 2364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66" name="TextBox 2365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67" name="TextBox 2366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368" name="TextBox 2367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371" name="TextBox 2370"/>
        <xdr:cNvSpPr txBox="1"/>
      </xdr:nvSpPr>
      <xdr:spPr>
        <a:xfrm flipH="1">
          <a:off x="788670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427" name="TextBox 2426"/>
        <xdr:cNvSpPr txBox="1"/>
      </xdr:nvSpPr>
      <xdr:spPr>
        <a:xfrm>
          <a:off x="788670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428" name="TextBox 2427"/>
        <xdr:cNvSpPr txBox="1"/>
      </xdr:nvSpPr>
      <xdr:spPr>
        <a:xfrm>
          <a:off x="788670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429" name="TextBox 2428"/>
        <xdr:cNvSpPr txBox="1"/>
      </xdr:nvSpPr>
      <xdr:spPr>
        <a:xfrm>
          <a:off x="788670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430" name="TextBox 2429"/>
        <xdr:cNvSpPr txBox="1"/>
      </xdr:nvSpPr>
      <xdr:spPr>
        <a:xfrm>
          <a:off x="788670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431" name="TextBox 2430"/>
        <xdr:cNvSpPr txBox="1"/>
      </xdr:nvSpPr>
      <xdr:spPr>
        <a:xfrm flipH="1">
          <a:off x="788670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</xdr:row>
      <xdr:rowOff>199360</xdr:rowOff>
    </xdr:from>
    <xdr:ext cx="153729" cy="276889"/>
    <xdr:sp macro="" textlink="">
      <xdr:nvSpPr>
        <xdr:cNvPr id="2488" name="TextBox 2487"/>
        <xdr:cNvSpPr txBox="1"/>
      </xdr:nvSpPr>
      <xdr:spPr>
        <a:xfrm>
          <a:off x="7886700" y="495233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58" name="TextBox 2657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59" name="TextBox 2658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2660" name="TextBox 2659"/>
        <xdr:cNvSpPr txBox="1"/>
      </xdr:nvSpPr>
      <xdr:spPr>
        <a:xfrm flipH="1">
          <a:off x="4673231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1" name="TextBox 2660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2" name="TextBox 2661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3" name="TextBox 2662"/>
        <xdr:cNvSpPr txBox="1"/>
      </xdr:nvSpPr>
      <xdr:spPr>
        <a:xfrm flipH="1">
          <a:off x="467323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4" name="TextBox 2663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5" name="TextBox 2664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6" name="TextBox 2665"/>
        <xdr:cNvSpPr txBox="1"/>
      </xdr:nvSpPr>
      <xdr:spPr>
        <a:xfrm flipH="1">
          <a:off x="467323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67" name="TextBox 2666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68" name="TextBox 2667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2669" name="TextBox 2668"/>
        <xdr:cNvSpPr txBox="1"/>
      </xdr:nvSpPr>
      <xdr:spPr>
        <a:xfrm flipH="1">
          <a:off x="4673231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2670" name="TextBox 2669"/>
        <xdr:cNvSpPr txBox="1"/>
      </xdr:nvSpPr>
      <xdr:spPr>
        <a:xfrm flipH="1">
          <a:off x="788670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671" name="TextBox 2670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672" name="TextBox 2671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673" name="TextBox 2672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674" name="TextBox 2673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2675" name="TextBox 2674"/>
        <xdr:cNvSpPr txBox="1"/>
      </xdr:nvSpPr>
      <xdr:spPr>
        <a:xfrm flipH="1">
          <a:off x="847370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676" name="TextBox 2675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77" name="TextBox 2676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78" name="TextBox 2677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79" name="TextBox 2678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0" name="TextBox 2679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681" name="TextBox 2680"/>
        <xdr:cNvSpPr txBox="1"/>
      </xdr:nvSpPr>
      <xdr:spPr>
        <a:xfrm flipH="1">
          <a:off x="847370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682" name="TextBox 2681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3" name="TextBox 2682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4" name="TextBox 2683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5" name="TextBox 2684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6" name="TextBox 2685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687" name="TextBox 2686"/>
        <xdr:cNvSpPr txBox="1"/>
      </xdr:nvSpPr>
      <xdr:spPr>
        <a:xfrm flipH="1">
          <a:off x="847370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688" name="TextBox 2687"/>
        <xdr:cNvSpPr txBox="1"/>
      </xdr:nvSpPr>
      <xdr:spPr>
        <a:xfrm flipH="1">
          <a:off x="788670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89" name="TextBox 2688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90" name="TextBox 2689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91" name="TextBox 2690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92" name="TextBox 2691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693" name="TextBox 2692"/>
        <xdr:cNvSpPr txBox="1"/>
      </xdr:nvSpPr>
      <xdr:spPr>
        <a:xfrm flipH="1">
          <a:off x="847370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</xdr:row>
      <xdr:rowOff>199360</xdr:rowOff>
    </xdr:from>
    <xdr:ext cx="153729" cy="276889"/>
    <xdr:sp macro="" textlink="">
      <xdr:nvSpPr>
        <xdr:cNvPr id="2750" name="TextBox 2749"/>
        <xdr:cNvSpPr txBox="1"/>
      </xdr:nvSpPr>
      <xdr:spPr>
        <a:xfrm>
          <a:off x="8607942" y="495233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20" name="TextBox 291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21" name="TextBox 2920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22" name="TextBox 2921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23" name="TextBox 2922"/>
        <xdr:cNvSpPr txBox="1"/>
      </xdr:nvSpPr>
      <xdr:spPr>
        <a:xfrm>
          <a:off x="11347376" y="7648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24" name="TextBox 2923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25" name="TextBox 2924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26" name="TextBox 2925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27" name="TextBox 2926"/>
        <xdr:cNvSpPr txBox="1"/>
      </xdr:nvSpPr>
      <xdr:spPr>
        <a:xfrm>
          <a:off x="11347376" y="7848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28" name="TextBox 2927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29" name="TextBox 2928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0" name="TextBox 292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1" name="TextBox 2930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2" name="TextBox 2931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3" name="TextBox 2932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4" name="TextBox 2933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5" name="TextBox 2934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6" name="TextBox 2935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7" name="TextBox 2936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8" name="TextBox 2937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9" name="TextBox 2938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0" name="TextBox 2939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41" name="TextBox 2940"/>
        <xdr:cNvSpPr txBox="1"/>
      </xdr:nvSpPr>
      <xdr:spPr>
        <a:xfrm>
          <a:off x="11347376" y="7848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2" name="TextBox 2941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3" name="TextBox 2942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4" name="TextBox 2943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5" name="TextBox 2944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6" name="TextBox 2945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7" name="TextBox 2946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8" name="TextBox 2947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9" name="TextBox 2948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50" name="TextBox 2949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51" name="TextBox 2950"/>
        <xdr:cNvSpPr txBox="1"/>
      </xdr:nvSpPr>
      <xdr:spPr>
        <a:xfrm>
          <a:off x="11347376" y="7848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52" name="TextBox 295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53" name="TextBox 2952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54" name="TextBox 295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55" name="TextBox 2954"/>
        <xdr:cNvSpPr txBox="1"/>
      </xdr:nvSpPr>
      <xdr:spPr>
        <a:xfrm>
          <a:off x="11347376" y="8048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56" name="TextBox 2955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57" name="TextBox 2956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58" name="TextBox 2957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59" name="TextBox 2958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0" name="TextBox 2959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1" name="TextBox 2960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2" name="TextBox 296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3" name="TextBox 2962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4" name="TextBox 296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5" name="TextBox 2964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6" name="TextBox 2965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7" name="TextBox 2966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8" name="TextBox 2967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69" name="TextBox 2968"/>
        <xdr:cNvSpPr txBox="1"/>
      </xdr:nvSpPr>
      <xdr:spPr>
        <a:xfrm>
          <a:off x="11347376" y="8048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0" name="TextBox 2969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1" name="TextBox 2970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2" name="TextBox 297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3" name="TextBox 2972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4" name="TextBox 297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5" name="TextBox 2974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6" name="TextBox 2975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77" name="TextBox 2976"/>
        <xdr:cNvSpPr txBox="1"/>
      </xdr:nvSpPr>
      <xdr:spPr>
        <a:xfrm>
          <a:off x="11347376" y="8048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8" name="TextBox 2977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9" name="TextBox 2978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0" name="TextBox 2979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1" name="TextBox 2980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2" name="TextBox 298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3" name="TextBox 2982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4" name="TextBox 298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5" name="TextBox 2984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6" name="TextBox 2985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87" name="TextBox 2986"/>
        <xdr:cNvSpPr txBox="1"/>
      </xdr:nvSpPr>
      <xdr:spPr>
        <a:xfrm>
          <a:off x="11347376" y="8048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8" name="TextBox 2987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9" name="TextBox 2988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0" name="TextBox 2989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91" name="TextBox 2990"/>
        <xdr:cNvSpPr txBox="1"/>
      </xdr:nvSpPr>
      <xdr:spPr>
        <a:xfrm>
          <a:off x="11347376" y="8248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2" name="TextBox 299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3" name="TextBox 2992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4" name="TextBox 299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5" name="TextBox 2994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6" name="TextBox 2995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7" name="TextBox 2996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8" name="TextBox 2997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9" name="TextBox 2998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0" name="TextBox 2999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1" name="TextBox 3000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2" name="TextBox 3001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3" name="TextBox 3002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4" name="TextBox 3003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3005" name="TextBox 3004"/>
        <xdr:cNvSpPr txBox="1"/>
      </xdr:nvSpPr>
      <xdr:spPr>
        <a:xfrm>
          <a:off x="11347376" y="8248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6" name="TextBox 3005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7" name="TextBox 3006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8" name="TextBox 3007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9" name="TextBox 3008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0" name="TextBox 3009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1" name="TextBox 3010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2" name="TextBox 3011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3013" name="TextBox 3012"/>
        <xdr:cNvSpPr txBox="1"/>
      </xdr:nvSpPr>
      <xdr:spPr>
        <a:xfrm>
          <a:off x="11347376" y="8248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4" name="TextBox 3013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5" name="TextBox 3014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6" name="TextBox 3015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7" name="TextBox 3016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8" name="TextBox 3017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9" name="TextBox 3018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3020" name="TextBox 3019"/>
        <xdr:cNvSpPr txBox="1"/>
      </xdr:nvSpPr>
      <xdr:spPr>
        <a:xfrm>
          <a:off x="587227" y="13111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3021" name="TextBox 3020"/>
        <xdr:cNvSpPr txBox="1"/>
      </xdr:nvSpPr>
      <xdr:spPr>
        <a:xfrm>
          <a:off x="664756" y="15215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3022" name="TextBox 3021"/>
        <xdr:cNvSpPr txBox="1"/>
      </xdr:nvSpPr>
      <xdr:spPr>
        <a:xfrm>
          <a:off x="2126732" y="2681177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3023" name="TextBox 3022"/>
        <xdr:cNvSpPr txBox="1"/>
      </xdr:nvSpPr>
      <xdr:spPr>
        <a:xfrm>
          <a:off x="2381471" y="265902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3024" name="TextBox 3023"/>
        <xdr:cNvSpPr txBox="1"/>
      </xdr:nvSpPr>
      <xdr:spPr>
        <a:xfrm>
          <a:off x="609378" y="280300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3025" name="TextBox 3024"/>
        <xdr:cNvSpPr txBox="1"/>
      </xdr:nvSpPr>
      <xdr:spPr>
        <a:xfrm>
          <a:off x="1085628" y="272548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3026" name="TextBox 3025"/>
        <xdr:cNvSpPr txBox="1"/>
      </xdr:nvSpPr>
      <xdr:spPr>
        <a:xfrm flipH="1">
          <a:off x="1561878" y="16544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3027" name="TextBox 3026"/>
        <xdr:cNvSpPr txBox="1"/>
      </xdr:nvSpPr>
      <xdr:spPr>
        <a:xfrm>
          <a:off x="985948" y="14661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3028" name="TextBox 3027"/>
        <xdr:cNvSpPr txBox="1"/>
      </xdr:nvSpPr>
      <xdr:spPr>
        <a:xfrm>
          <a:off x="2481151" y="271440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3029" name="TextBox 3028"/>
        <xdr:cNvSpPr txBox="1"/>
      </xdr:nvSpPr>
      <xdr:spPr>
        <a:xfrm flipH="1">
          <a:off x="2503303" y="26257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3030" name="TextBox 3029"/>
        <xdr:cNvSpPr txBox="1"/>
      </xdr:nvSpPr>
      <xdr:spPr>
        <a:xfrm flipH="1">
          <a:off x="2580832" y="17209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3031" name="TextBox 3030"/>
        <xdr:cNvSpPr txBox="1"/>
      </xdr:nvSpPr>
      <xdr:spPr>
        <a:xfrm flipH="1">
          <a:off x="2248564" y="2692252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3032" name="TextBox 3031"/>
        <xdr:cNvSpPr txBox="1"/>
      </xdr:nvSpPr>
      <xdr:spPr>
        <a:xfrm flipH="1">
          <a:off x="2315018" y="27365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1931581</xdr:colOff>
      <xdr:row>4</xdr:row>
      <xdr:rowOff>498400</xdr:rowOff>
    </xdr:from>
    <xdr:ext cx="184731" cy="255111"/>
    <xdr:sp macro="" textlink="">
      <xdr:nvSpPr>
        <xdr:cNvPr id="3033" name="TextBox 3032"/>
        <xdr:cNvSpPr txBox="1"/>
      </xdr:nvSpPr>
      <xdr:spPr>
        <a:xfrm>
          <a:off x="2474506" y="2670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3034" name="TextBox 3033"/>
        <xdr:cNvSpPr txBox="1"/>
      </xdr:nvSpPr>
      <xdr:spPr>
        <a:xfrm flipH="1">
          <a:off x="2403622" y="26479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1752821</xdr:colOff>
      <xdr:row>4</xdr:row>
      <xdr:rowOff>487325</xdr:rowOff>
    </xdr:from>
    <xdr:ext cx="175008" cy="255111"/>
    <xdr:sp macro="" textlink="">
      <xdr:nvSpPr>
        <xdr:cNvPr id="3035" name="TextBox 3034"/>
        <xdr:cNvSpPr txBox="1"/>
      </xdr:nvSpPr>
      <xdr:spPr>
        <a:xfrm>
          <a:off x="2295746" y="2659025"/>
          <a:ext cx="175008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3036" name="TextBox 3035"/>
        <xdr:cNvSpPr txBox="1"/>
      </xdr:nvSpPr>
      <xdr:spPr>
        <a:xfrm>
          <a:off x="1536183" y="161016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3037" name="TextBox 3036"/>
        <xdr:cNvSpPr txBox="1"/>
      </xdr:nvSpPr>
      <xdr:spPr>
        <a:xfrm>
          <a:off x="2422230" y="263687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3038" name="TextBox 3037"/>
        <xdr:cNvSpPr txBox="1"/>
      </xdr:nvSpPr>
      <xdr:spPr>
        <a:xfrm>
          <a:off x="2488683" y="258149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454" cy="264560"/>
    <xdr:sp macro="" textlink="">
      <xdr:nvSpPr>
        <xdr:cNvPr id="3041" name="TextBox 3040"/>
        <xdr:cNvSpPr txBox="1"/>
      </xdr:nvSpPr>
      <xdr:spPr>
        <a:xfrm flipH="1">
          <a:off x="4838700" y="29622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097" name="TextBox 3096"/>
        <xdr:cNvSpPr txBox="1"/>
      </xdr:nvSpPr>
      <xdr:spPr>
        <a:xfrm>
          <a:off x="5289255" y="296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098" name="TextBox 3097"/>
        <xdr:cNvSpPr txBox="1"/>
      </xdr:nvSpPr>
      <xdr:spPr>
        <a:xfrm>
          <a:off x="5289255" y="296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099" name="TextBox 3098"/>
        <xdr:cNvSpPr txBox="1"/>
      </xdr:nvSpPr>
      <xdr:spPr>
        <a:xfrm>
          <a:off x="5289255" y="296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100" name="TextBox 3099"/>
        <xdr:cNvSpPr txBox="1"/>
      </xdr:nvSpPr>
      <xdr:spPr>
        <a:xfrm>
          <a:off x="5289255" y="296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3101" name="TextBox 3100"/>
        <xdr:cNvSpPr txBox="1"/>
      </xdr:nvSpPr>
      <xdr:spPr>
        <a:xfrm flipH="1">
          <a:off x="5425706" y="29622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3104" name="TextBox 3103"/>
        <xdr:cNvSpPr txBox="1"/>
      </xdr:nvSpPr>
      <xdr:spPr>
        <a:xfrm flipH="1">
          <a:off x="4838700" y="31623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160" name="TextBox 3159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161" name="TextBox 3160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162" name="TextBox 3161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163" name="TextBox 3162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164" name="TextBox 3163"/>
        <xdr:cNvSpPr txBox="1"/>
      </xdr:nvSpPr>
      <xdr:spPr>
        <a:xfrm flipH="1">
          <a:off x="5425706" y="31623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3167" name="TextBox 3166"/>
        <xdr:cNvSpPr txBox="1"/>
      </xdr:nvSpPr>
      <xdr:spPr>
        <a:xfrm flipH="1">
          <a:off x="4838700" y="31623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23" name="TextBox 3222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24" name="TextBox 3223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25" name="TextBox 3224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26" name="TextBox 3225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227" name="TextBox 3226"/>
        <xdr:cNvSpPr txBox="1"/>
      </xdr:nvSpPr>
      <xdr:spPr>
        <a:xfrm flipH="1">
          <a:off x="5425706" y="31623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454" cy="264560"/>
    <xdr:sp macro="" textlink="">
      <xdr:nvSpPr>
        <xdr:cNvPr id="3230" name="TextBox 3229"/>
        <xdr:cNvSpPr txBox="1"/>
      </xdr:nvSpPr>
      <xdr:spPr>
        <a:xfrm flipH="1">
          <a:off x="4838700" y="33623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3286" name="TextBox 3285"/>
        <xdr:cNvSpPr txBox="1"/>
      </xdr:nvSpPr>
      <xdr:spPr>
        <a:xfrm>
          <a:off x="5289255" y="3362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3287" name="TextBox 3286"/>
        <xdr:cNvSpPr txBox="1"/>
      </xdr:nvSpPr>
      <xdr:spPr>
        <a:xfrm>
          <a:off x="5289255" y="3362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3288" name="TextBox 3287"/>
        <xdr:cNvSpPr txBox="1"/>
      </xdr:nvSpPr>
      <xdr:spPr>
        <a:xfrm>
          <a:off x="5289255" y="3362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3289" name="TextBox 3288"/>
        <xdr:cNvSpPr txBox="1"/>
      </xdr:nvSpPr>
      <xdr:spPr>
        <a:xfrm>
          <a:off x="5289255" y="3362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3290" name="TextBox 3289"/>
        <xdr:cNvSpPr txBox="1"/>
      </xdr:nvSpPr>
      <xdr:spPr>
        <a:xfrm flipH="1">
          <a:off x="5425706" y="33623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516" name="TextBox 3515"/>
        <xdr:cNvSpPr txBox="1"/>
      </xdr:nvSpPr>
      <xdr:spPr>
        <a:xfrm>
          <a:off x="5289255" y="296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517" name="TextBox 3516"/>
        <xdr:cNvSpPr txBox="1"/>
      </xdr:nvSpPr>
      <xdr:spPr>
        <a:xfrm>
          <a:off x="5289255" y="296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3518" name="TextBox 3517"/>
        <xdr:cNvSpPr txBox="1"/>
      </xdr:nvSpPr>
      <xdr:spPr>
        <a:xfrm flipH="1">
          <a:off x="5425706" y="29622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19" name="TextBox 3518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20" name="TextBox 3519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521" name="TextBox 3520"/>
        <xdr:cNvSpPr txBox="1"/>
      </xdr:nvSpPr>
      <xdr:spPr>
        <a:xfrm flipH="1">
          <a:off x="5425706" y="31623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22" name="TextBox 3521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23" name="TextBox 3522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524" name="TextBox 3523"/>
        <xdr:cNvSpPr txBox="1"/>
      </xdr:nvSpPr>
      <xdr:spPr>
        <a:xfrm flipH="1">
          <a:off x="5425706" y="31623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3525" name="TextBox 3524"/>
        <xdr:cNvSpPr txBox="1"/>
      </xdr:nvSpPr>
      <xdr:spPr>
        <a:xfrm>
          <a:off x="5289255" y="3362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3526" name="TextBox 3525"/>
        <xdr:cNvSpPr txBox="1"/>
      </xdr:nvSpPr>
      <xdr:spPr>
        <a:xfrm>
          <a:off x="5289255" y="3362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3527" name="TextBox 3526"/>
        <xdr:cNvSpPr txBox="1"/>
      </xdr:nvSpPr>
      <xdr:spPr>
        <a:xfrm flipH="1">
          <a:off x="5425706" y="33623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443688</xdr:colOff>
      <xdr:row>11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77413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454" cy="264560"/>
    <xdr:sp macro="" textlink="">
      <xdr:nvSpPr>
        <xdr:cNvPr id="5" name="TextBox 4"/>
        <xdr:cNvSpPr txBox="1"/>
      </xdr:nvSpPr>
      <xdr:spPr>
        <a:xfrm flipH="1">
          <a:off x="4086225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497205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2" name="TextBox 61"/>
        <xdr:cNvSpPr txBox="1"/>
      </xdr:nvSpPr>
      <xdr:spPr>
        <a:xfrm>
          <a:off x="5422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3" name="TextBox 62"/>
        <xdr:cNvSpPr txBox="1"/>
      </xdr:nvSpPr>
      <xdr:spPr>
        <a:xfrm>
          <a:off x="497205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" name="TextBox 63"/>
        <xdr:cNvSpPr txBox="1"/>
      </xdr:nvSpPr>
      <xdr:spPr>
        <a:xfrm>
          <a:off x="5422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5" name="TextBox 64"/>
        <xdr:cNvSpPr txBox="1"/>
      </xdr:nvSpPr>
      <xdr:spPr>
        <a:xfrm>
          <a:off x="453678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" name="TextBox 65"/>
        <xdr:cNvSpPr txBox="1"/>
      </xdr:nvSpPr>
      <xdr:spPr>
        <a:xfrm>
          <a:off x="453678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7" name="TextBox 66"/>
        <xdr:cNvSpPr txBox="1"/>
      </xdr:nvSpPr>
      <xdr:spPr>
        <a:xfrm flipH="1">
          <a:off x="5559056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8" name="TextBox 67"/>
        <xdr:cNvSpPr txBox="1"/>
      </xdr:nvSpPr>
      <xdr:spPr>
        <a:xfrm>
          <a:off x="630843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9" name="TextBox 68"/>
        <xdr:cNvSpPr txBox="1"/>
      </xdr:nvSpPr>
      <xdr:spPr>
        <a:xfrm>
          <a:off x="630843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55378</xdr:rowOff>
    </xdr:from>
    <xdr:ext cx="66454" cy="264560"/>
    <xdr:sp macro="" textlink="">
      <xdr:nvSpPr>
        <xdr:cNvPr id="70" name="TextBox 69"/>
        <xdr:cNvSpPr txBox="1"/>
      </xdr:nvSpPr>
      <xdr:spPr>
        <a:xfrm flipH="1">
          <a:off x="6455956" y="4855978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71" name="TextBox 70"/>
        <xdr:cNvSpPr txBox="1"/>
      </xdr:nvSpPr>
      <xdr:spPr>
        <a:xfrm>
          <a:off x="833725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72" name="TextBox 71"/>
        <xdr:cNvSpPr txBox="1"/>
      </xdr:nvSpPr>
      <xdr:spPr>
        <a:xfrm>
          <a:off x="833725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73" name="TextBox 72"/>
        <xdr:cNvSpPr txBox="1"/>
      </xdr:nvSpPr>
      <xdr:spPr>
        <a:xfrm flipH="1">
          <a:off x="8473706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74" name="TextBox 73"/>
        <xdr:cNvSpPr txBox="1"/>
      </xdr:nvSpPr>
      <xdr:spPr>
        <a:xfrm>
          <a:off x="931833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75" name="TextBox 74"/>
        <xdr:cNvSpPr txBox="1"/>
      </xdr:nvSpPr>
      <xdr:spPr>
        <a:xfrm>
          <a:off x="931833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76" name="TextBox 75"/>
        <xdr:cNvSpPr txBox="1"/>
      </xdr:nvSpPr>
      <xdr:spPr>
        <a:xfrm flipH="1">
          <a:off x="9454781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77" name="TextBox 76"/>
        <xdr:cNvSpPr txBox="1"/>
      </xdr:nvSpPr>
      <xdr:spPr>
        <a:xfrm>
          <a:off x="102994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78" name="TextBox 77"/>
        <xdr:cNvSpPr txBox="1"/>
      </xdr:nvSpPr>
      <xdr:spPr>
        <a:xfrm>
          <a:off x="102994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79" name="TextBox 78"/>
        <xdr:cNvSpPr txBox="1"/>
      </xdr:nvSpPr>
      <xdr:spPr>
        <a:xfrm flipH="1">
          <a:off x="10435856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0" name="TextBox 79"/>
        <xdr:cNvSpPr txBox="1"/>
      </xdr:nvSpPr>
      <xdr:spPr>
        <a:xfrm>
          <a:off x="1129953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129953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129953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129953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>
          <a:off x="11347376" y="5400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2" name="TextBox 91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3" name="TextBox 92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1299530" y="5600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1299530" y="5600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6" name="TextBox 95"/>
        <xdr:cNvSpPr txBox="1"/>
      </xdr:nvSpPr>
      <xdr:spPr>
        <a:xfrm>
          <a:off x="11299530" y="5800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7" name="TextBox 96"/>
        <xdr:cNvSpPr txBox="1"/>
      </xdr:nvSpPr>
      <xdr:spPr>
        <a:xfrm>
          <a:off x="11299530" y="5800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8" name="TextBox 97"/>
        <xdr:cNvSpPr txBox="1"/>
      </xdr:nvSpPr>
      <xdr:spPr>
        <a:xfrm>
          <a:off x="11299530" y="6000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9" name="TextBox 98"/>
        <xdr:cNvSpPr txBox="1"/>
      </xdr:nvSpPr>
      <xdr:spPr>
        <a:xfrm>
          <a:off x="11299530" y="6000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0" name="TextBox 99"/>
        <xdr:cNvSpPr txBox="1"/>
      </xdr:nvSpPr>
      <xdr:spPr>
        <a:xfrm>
          <a:off x="11299530" y="6200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1" name="TextBox 100"/>
        <xdr:cNvSpPr txBox="1"/>
      </xdr:nvSpPr>
      <xdr:spPr>
        <a:xfrm>
          <a:off x="11299530" y="6200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2" name="TextBox 101"/>
        <xdr:cNvSpPr txBox="1"/>
      </xdr:nvSpPr>
      <xdr:spPr>
        <a:xfrm>
          <a:off x="11299530" y="6400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3" name="TextBox 102"/>
        <xdr:cNvSpPr txBox="1"/>
      </xdr:nvSpPr>
      <xdr:spPr>
        <a:xfrm>
          <a:off x="11299530" y="6400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4" name="TextBox 103"/>
        <xdr:cNvSpPr txBox="1"/>
      </xdr:nvSpPr>
      <xdr:spPr>
        <a:xfrm>
          <a:off x="11299530" y="6600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1299530" y="6800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6" name="TextBox 105"/>
        <xdr:cNvSpPr txBox="1"/>
      </xdr:nvSpPr>
      <xdr:spPr>
        <a:xfrm>
          <a:off x="11299530" y="6800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7" name="TextBox 106"/>
        <xdr:cNvSpPr txBox="1"/>
      </xdr:nvSpPr>
      <xdr:spPr>
        <a:xfrm>
          <a:off x="11299530" y="7000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8" name="TextBox 107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9" name="TextBox 108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0" name="TextBox 109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1" name="TextBox 110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2" name="TextBox 111"/>
        <xdr:cNvSpPr txBox="1"/>
      </xdr:nvSpPr>
      <xdr:spPr>
        <a:xfrm>
          <a:off x="11299530" y="8201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3" name="TextBox 112"/>
        <xdr:cNvSpPr txBox="1"/>
      </xdr:nvSpPr>
      <xdr:spPr>
        <a:xfrm>
          <a:off x="11299530" y="8201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4" name="TextBox 113"/>
        <xdr:cNvSpPr txBox="1"/>
      </xdr:nvSpPr>
      <xdr:spPr>
        <a:xfrm>
          <a:off x="11299530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5" name="TextBox 114"/>
        <xdr:cNvSpPr txBox="1"/>
      </xdr:nvSpPr>
      <xdr:spPr>
        <a:xfrm>
          <a:off x="11299530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6" name="TextBox 115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7" name="TextBox 116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8" name="TextBox 117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9" name="TextBox 118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0" name="TextBox 119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1" name="TextBox 120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2" name="TextBox 121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3" name="TextBox 122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4" name="TextBox 123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5" name="TextBox 124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6" name="TextBox 125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7" name="TextBox 126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8" name="TextBox 127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9" name="TextBox 128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0" name="TextBox 129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1" name="TextBox 130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2" name="TextBox 131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3" name="TextBox 132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4" name="TextBox 133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5" name="TextBox 134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6" name="TextBox 135"/>
        <xdr:cNvSpPr txBox="1"/>
      </xdr:nvSpPr>
      <xdr:spPr>
        <a:xfrm>
          <a:off x="11299530" y="9201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7" name="TextBox 136"/>
        <xdr:cNvSpPr txBox="1"/>
      </xdr:nvSpPr>
      <xdr:spPr>
        <a:xfrm>
          <a:off x="11299530" y="9201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8" name="TextBox 137"/>
        <xdr:cNvSpPr txBox="1"/>
      </xdr:nvSpPr>
      <xdr:spPr>
        <a:xfrm>
          <a:off x="11299530" y="9401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9" name="TextBox 138"/>
        <xdr:cNvSpPr txBox="1"/>
      </xdr:nvSpPr>
      <xdr:spPr>
        <a:xfrm>
          <a:off x="11299530" y="9401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0" name="TextBox 139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1" name="TextBox 140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2" name="TextBox 141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3" name="TextBox 142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4" name="TextBox 143"/>
        <xdr:cNvSpPr txBox="1"/>
      </xdr:nvSpPr>
      <xdr:spPr>
        <a:xfrm>
          <a:off x="1129953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5" name="TextBox 144"/>
        <xdr:cNvSpPr txBox="1"/>
      </xdr:nvSpPr>
      <xdr:spPr>
        <a:xfrm>
          <a:off x="1129953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6" name="TextBox 145"/>
        <xdr:cNvSpPr txBox="1"/>
      </xdr:nvSpPr>
      <xdr:spPr>
        <a:xfrm>
          <a:off x="11299530" y="10201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7" name="TextBox 146"/>
        <xdr:cNvSpPr txBox="1"/>
      </xdr:nvSpPr>
      <xdr:spPr>
        <a:xfrm>
          <a:off x="11299530" y="10201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8" name="TextBox 147"/>
        <xdr:cNvSpPr txBox="1"/>
      </xdr:nvSpPr>
      <xdr:spPr>
        <a:xfrm>
          <a:off x="11299530" y="10401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9" name="TextBox 148"/>
        <xdr:cNvSpPr txBox="1"/>
      </xdr:nvSpPr>
      <xdr:spPr>
        <a:xfrm>
          <a:off x="11299530" y="10401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0" name="TextBox 149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1" name="TextBox 150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2" name="TextBox 151"/>
        <xdr:cNvSpPr txBox="1"/>
      </xdr:nvSpPr>
      <xdr:spPr>
        <a:xfrm>
          <a:off x="11299530" y="11601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3" name="TextBox 152"/>
        <xdr:cNvSpPr txBox="1"/>
      </xdr:nvSpPr>
      <xdr:spPr>
        <a:xfrm>
          <a:off x="11299530" y="11601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4" name="TextBox 153"/>
        <xdr:cNvSpPr txBox="1"/>
      </xdr:nvSpPr>
      <xdr:spPr>
        <a:xfrm>
          <a:off x="11299530" y="12087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5" name="TextBox 154"/>
        <xdr:cNvSpPr txBox="1"/>
      </xdr:nvSpPr>
      <xdr:spPr>
        <a:xfrm>
          <a:off x="11299530" y="12087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6" name="TextBox 155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7" name="TextBox 156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1299530" y="10801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1299530" y="10801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1299530" y="11001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1299530" y="11001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6" name="TextBox 165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1299530" y="12954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9" name="TextBox 168"/>
        <xdr:cNvSpPr txBox="1"/>
      </xdr:nvSpPr>
      <xdr:spPr>
        <a:xfrm>
          <a:off x="11299530" y="12954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0" name="TextBox 169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3" name="TextBox 172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4" name="TextBox 173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5" name="TextBox 174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6" name="TextBox 175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7" name="TextBox 176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78" name="TextBox 177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79" name="TextBox 178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80" name="TextBox 179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81" name="TextBox 180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2" name="TextBox 181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3" name="TextBox 182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84" name="TextBox 183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85" name="TextBox 184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86" name="TextBox 185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87" name="TextBox 186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88" name="TextBox 187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89" name="TextBox 188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0" name="TextBox 189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1" name="TextBox 190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2" name="TextBox 191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3" name="TextBox 192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4" name="TextBox 193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5" name="TextBox 194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6" name="TextBox 195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7" name="TextBox 196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8" name="TextBox 197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9" name="TextBox 198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0" name="TextBox 199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1" name="TextBox 200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2" name="TextBox 201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3" name="TextBox 202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4" name="TextBox 203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5" name="TextBox 204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6" name="TextBox 205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7" name="TextBox 206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8" name="TextBox 207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9" name="TextBox 208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0" name="TextBox 209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1" name="TextBox 210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2" name="TextBox 211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3" name="TextBox 212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4" name="TextBox 213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5" name="TextBox 214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6" name="TextBox 215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7" name="TextBox 216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8" name="TextBox 217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9" name="TextBox 218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0" name="TextBox 219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1" name="TextBox 220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2" name="TextBox 221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3" name="TextBox 222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4" name="TextBox 223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5" name="TextBox 224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6" name="TextBox 225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7" name="TextBox 226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8" name="TextBox 227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9" name="TextBox 228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0" name="TextBox 229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1" name="TextBox 230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2" name="TextBox 231"/>
        <xdr:cNvSpPr txBox="1"/>
      </xdr:nvSpPr>
      <xdr:spPr>
        <a:xfrm>
          <a:off x="11299530" y="5600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3" name="TextBox 232"/>
        <xdr:cNvSpPr txBox="1"/>
      </xdr:nvSpPr>
      <xdr:spPr>
        <a:xfrm>
          <a:off x="11299530" y="5600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4" name="TextBox 233"/>
        <xdr:cNvSpPr txBox="1"/>
      </xdr:nvSpPr>
      <xdr:spPr>
        <a:xfrm>
          <a:off x="11299530" y="5800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35" name="TextBox 234"/>
        <xdr:cNvSpPr txBox="1"/>
      </xdr:nvSpPr>
      <xdr:spPr>
        <a:xfrm>
          <a:off x="11347376" y="58671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6" name="TextBox 235"/>
        <xdr:cNvSpPr txBox="1"/>
      </xdr:nvSpPr>
      <xdr:spPr>
        <a:xfrm>
          <a:off x="11299530" y="6000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7" name="TextBox 236"/>
        <xdr:cNvSpPr txBox="1"/>
      </xdr:nvSpPr>
      <xdr:spPr>
        <a:xfrm>
          <a:off x="11299530" y="6000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8" name="TextBox 237"/>
        <xdr:cNvSpPr txBox="1"/>
      </xdr:nvSpPr>
      <xdr:spPr>
        <a:xfrm>
          <a:off x="11299530" y="6200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9" name="TextBox 238"/>
        <xdr:cNvSpPr txBox="1"/>
      </xdr:nvSpPr>
      <xdr:spPr>
        <a:xfrm>
          <a:off x="11299530" y="6200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40" name="TextBox 239"/>
        <xdr:cNvSpPr txBox="1"/>
      </xdr:nvSpPr>
      <xdr:spPr>
        <a:xfrm>
          <a:off x="11347376" y="64672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1" name="TextBox 240"/>
        <xdr:cNvSpPr txBox="1"/>
      </xdr:nvSpPr>
      <xdr:spPr>
        <a:xfrm>
          <a:off x="11299530" y="6600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2" name="TextBox 241"/>
        <xdr:cNvSpPr txBox="1"/>
      </xdr:nvSpPr>
      <xdr:spPr>
        <a:xfrm>
          <a:off x="11299530" y="6800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3" name="TextBox 242"/>
        <xdr:cNvSpPr txBox="1"/>
      </xdr:nvSpPr>
      <xdr:spPr>
        <a:xfrm>
          <a:off x="11299530" y="6800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44" name="TextBox 243"/>
        <xdr:cNvSpPr txBox="1"/>
      </xdr:nvSpPr>
      <xdr:spPr>
        <a:xfrm>
          <a:off x="11347376" y="70673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5" name="TextBox 244"/>
        <xdr:cNvSpPr txBox="1"/>
      </xdr:nvSpPr>
      <xdr:spPr>
        <a:xfrm>
          <a:off x="11299530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6" name="TextBox 245"/>
        <xdr:cNvSpPr txBox="1"/>
      </xdr:nvSpPr>
      <xdr:spPr>
        <a:xfrm>
          <a:off x="11299530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7" name="TextBox 246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8" name="TextBox 247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9" name="TextBox 248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50" name="TextBox 249"/>
        <xdr:cNvSpPr txBox="1"/>
      </xdr:nvSpPr>
      <xdr:spPr>
        <a:xfrm>
          <a:off x="11347376" y="9001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1" name="TextBox 250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2" name="TextBox 251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3" name="TextBox 252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4" name="TextBox 253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5" name="TextBox 254"/>
        <xdr:cNvSpPr txBox="1"/>
      </xdr:nvSpPr>
      <xdr:spPr>
        <a:xfrm>
          <a:off x="11299530" y="8201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56" name="TextBox 255"/>
        <xdr:cNvSpPr txBox="1"/>
      </xdr:nvSpPr>
      <xdr:spPr>
        <a:xfrm>
          <a:off x="11347376" y="82674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7" name="TextBox 256"/>
        <xdr:cNvSpPr txBox="1"/>
      </xdr:nvSpPr>
      <xdr:spPr>
        <a:xfrm>
          <a:off x="11299530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8" name="TextBox 257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9" name="TextBox 258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0" name="TextBox 259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1" name="TextBox 260"/>
        <xdr:cNvSpPr txBox="1"/>
      </xdr:nvSpPr>
      <xdr:spPr>
        <a:xfrm>
          <a:off x="11299530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2" name="TextBox 261"/>
        <xdr:cNvSpPr txBox="1"/>
      </xdr:nvSpPr>
      <xdr:spPr>
        <a:xfrm>
          <a:off x="11299530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3" name="TextBox 262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4" name="TextBox 263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5" name="TextBox 264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66" name="TextBox 265"/>
        <xdr:cNvSpPr txBox="1"/>
      </xdr:nvSpPr>
      <xdr:spPr>
        <a:xfrm>
          <a:off x="11347376" y="9001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7" name="TextBox 266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8" name="TextBox 267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9" name="TextBox 268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0" name="TextBox 269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1" name="TextBox 270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2" name="TextBox 271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3" name="TextBox 272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4" name="TextBox 273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5" name="TextBox 274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76" name="TextBox 275"/>
        <xdr:cNvSpPr txBox="1"/>
      </xdr:nvSpPr>
      <xdr:spPr>
        <a:xfrm>
          <a:off x="11347376" y="9001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7" name="TextBox 276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8" name="TextBox 277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9" name="TextBox 278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0" name="TextBox 279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1" name="TextBox 280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2" name="TextBox 281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3" name="TextBox 282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4" name="TextBox 283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5" name="TextBox 284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86" name="TextBox 285"/>
        <xdr:cNvSpPr txBox="1"/>
      </xdr:nvSpPr>
      <xdr:spPr>
        <a:xfrm>
          <a:off x="11347376" y="9001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7" name="TextBox 286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8" name="TextBox 287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9" name="TextBox 288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0" name="TextBox 289"/>
        <xdr:cNvSpPr txBox="1"/>
      </xdr:nvSpPr>
      <xdr:spPr>
        <a:xfrm>
          <a:off x="11299530" y="9201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1" name="TextBox 290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" name="TextBox 291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" name="TextBox 292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" name="TextBox 293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" name="TextBox 294"/>
        <xdr:cNvSpPr txBox="1"/>
      </xdr:nvSpPr>
      <xdr:spPr>
        <a:xfrm>
          <a:off x="11299530" y="9201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6" name="TextBox 295"/>
        <xdr:cNvSpPr txBox="1"/>
      </xdr:nvSpPr>
      <xdr:spPr>
        <a:xfrm>
          <a:off x="11347376" y="92676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" name="TextBox 296"/>
        <xdr:cNvSpPr txBox="1"/>
      </xdr:nvSpPr>
      <xdr:spPr>
        <a:xfrm>
          <a:off x="11299530" y="9401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" name="TextBox 297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" name="TextBox 298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" name="TextBox 299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" name="TextBox 300"/>
        <xdr:cNvSpPr txBox="1"/>
      </xdr:nvSpPr>
      <xdr:spPr>
        <a:xfrm>
          <a:off x="11299530" y="9401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2" name="TextBox 301"/>
        <xdr:cNvSpPr txBox="1"/>
      </xdr:nvSpPr>
      <xdr:spPr>
        <a:xfrm>
          <a:off x="11299530" y="9401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3" name="TextBox 302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4" name="TextBox 303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5" name="TextBox 304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306" name="TextBox 305"/>
        <xdr:cNvSpPr txBox="1"/>
      </xdr:nvSpPr>
      <xdr:spPr>
        <a:xfrm>
          <a:off x="11347376" y="98676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7" name="TextBox 306"/>
        <xdr:cNvSpPr txBox="1"/>
      </xdr:nvSpPr>
      <xdr:spPr>
        <a:xfrm>
          <a:off x="1129953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8" name="TextBox 307"/>
        <xdr:cNvSpPr txBox="1"/>
      </xdr:nvSpPr>
      <xdr:spPr>
        <a:xfrm>
          <a:off x="11299530" y="10201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9" name="TextBox 308"/>
        <xdr:cNvSpPr txBox="1"/>
      </xdr:nvSpPr>
      <xdr:spPr>
        <a:xfrm>
          <a:off x="11299530" y="10201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0" name="TextBox 309"/>
        <xdr:cNvSpPr txBox="1"/>
      </xdr:nvSpPr>
      <xdr:spPr>
        <a:xfrm>
          <a:off x="11299530" y="10401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1" name="TextBox 310"/>
        <xdr:cNvSpPr txBox="1"/>
      </xdr:nvSpPr>
      <xdr:spPr>
        <a:xfrm>
          <a:off x="1129953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2" name="TextBox 311"/>
        <xdr:cNvSpPr txBox="1"/>
      </xdr:nvSpPr>
      <xdr:spPr>
        <a:xfrm>
          <a:off x="1129953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3" name="TextBox 312"/>
        <xdr:cNvSpPr txBox="1"/>
      </xdr:nvSpPr>
      <xdr:spPr>
        <a:xfrm>
          <a:off x="11299530" y="10201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4" name="TextBox 313"/>
        <xdr:cNvSpPr txBox="1"/>
      </xdr:nvSpPr>
      <xdr:spPr>
        <a:xfrm>
          <a:off x="11299530" y="10201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5" name="TextBox 314"/>
        <xdr:cNvSpPr txBox="1"/>
      </xdr:nvSpPr>
      <xdr:spPr>
        <a:xfrm>
          <a:off x="11299530" y="10401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316" name="TextBox 315"/>
        <xdr:cNvSpPr txBox="1"/>
      </xdr:nvSpPr>
      <xdr:spPr>
        <a:xfrm>
          <a:off x="11347376" y="104677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17" name="TextBox 316"/>
        <xdr:cNvSpPr txBox="1"/>
      </xdr:nvSpPr>
      <xdr:spPr>
        <a:xfrm>
          <a:off x="11299530" y="11001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18" name="TextBox 317"/>
        <xdr:cNvSpPr txBox="1"/>
      </xdr:nvSpPr>
      <xdr:spPr>
        <a:xfrm>
          <a:off x="11299530" y="11001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19" name="TextBox 318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0" name="TextBox 319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1" name="TextBox 320"/>
        <xdr:cNvSpPr txBox="1"/>
      </xdr:nvSpPr>
      <xdr:spPr>
        <a:xfrm>
          <a:off x="11299530" y="11601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2" name="TextBox 321"/>
        <xdr:cNvSpPr txBox="1"/>
      </xdr:nvSpPr>
      <xdr:spPr>
        <a:xfrm>
          <a:off x="11299530" y="11601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3" name="TextBox 322"/>
        <xdr:cNvSpPr txBox="1"/>
      </xdr:nvSpPr>
      <xdr:spPr>
        <a:xfrm>
          <a:off x="11299530" y="12087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4" name="TextBox 323"/>
        <xdr:cNvSpPr txBox="1"/>
      </xdr:nvSpPr>
      <xdr:spPr>
        <a:xfrm>
          <a:off x="11299530" y="12087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5" name="TextBox 324"/>
        <xdr:cNvSpPr txBox="1"/>
      </xdr:nvSpPr>
      <xdr:spPr>
        <a:xfrm>
          <a:off x="11299530" y="11601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6" name="TextBox 325"/>
        <xdr:cNvSpPr txBox="1"/>
      </xdr:nvSpPr>
      <xdr:spPr>
        <a:xfrm>
          <a:off x="11299530" y="11601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7" name="TextBox 326"/>
        <xdr:cNvSpPr txBox="1"/>
      </xdr:nvSpPr>
      <xdr:spPr>
        <a:xfrm>
          <a:off x="11299530" y="11601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8" name="TextBox 327"/>
        <xdr:cNvSpPr txBox="1"/>
      </xdr:nvSpPr>
      <xdr:spPr>
        <a:xfrm>
          <a:off x="11299530" y="11601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9" name="TextBox 328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0" name="TextBox 329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1" name="TextBox 330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2" name="TextBox 331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3" name="TextBox 332"/>
        <xdr:cNvSpPr txBox="1"/>
      </xdr:nvSpPr>
      <xdr:spPr>
        <a:xfrm>
          <a:off x="11299530" y="12954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4" name="TextBox 333"/>
        <xdr:cNvSpPr txBox="1"/>
      </xdr:nvSpPr>
      <xdr:spPr>
        <a:xfrm>
          <a:off x="11299530" y="12954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5" name="TextBox 334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6" name="TextBox 335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7" name="TextBox 336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8" name="TextBox 337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9" name="TextBox 338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0" name="TextBox 339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1" name="TextBox 340"/>
        <xdr:cNvSpPr txBox="1"/>
      </xdr:nvSpPr>
      <xdr:spPr>
        <a:xfrm>
          <a:off x="11299530" y="12954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2" name="TextBox 341"/>
        <xdr:cNvSpPr txBox="1"/>
      </xdr:nvSpPr>
      <xdr:spPr>
        <a:xfrm>
          <a:off x="11299530" y="12954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3" name="TextBox 342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4" name="TextBox 343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5" name="TextBox 344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6" name="TextBox 345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7" name="TextBox 346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8" name="TextBox 347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9" name="TextBox 348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0" name="TextBox 349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51" name="TextBox 350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52" name="TextBox 351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3" name="TextBox 352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4" name="TextBox 353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5" name="TextBox 354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6" name="TextBox 355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7" name="TextBox 356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8" name="TextBox 357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59" name="TextBox 358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60" name="TextBox 359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1" name="TextBox 360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2" name="TextBox 361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3" name="TextBox 362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4" name="TextBox 363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65" name="TextBox 364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66" name="TextBox 365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67" name="TextBox 366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68" name="TextBox 367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69" name="TextBox 368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0" name="TextBox 369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1" name="TextBox 370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2" name="TextBox 371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3" name="TextBox 372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4" name="TextBox 373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5" name="TextBox 374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6" name="TextBox 375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7" name="TextBox 376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8" name="TextBox 377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9" name="TextBox 378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80" name="TextBox 379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81" name="TextBox 380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82" name="TextBox 381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3" name="TextBox 382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4" name="TextBox 383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5" name="TextBox 384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6" name="TextBox 385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87" name="TextBox 386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88" name="TextBox 387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9" name="TextBox 388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90" name="TextBox 389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91" name="TextBox 390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92" name="TextBox 391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93" name="TextBox 392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94" name="TextBox 393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95" name="TextBox 394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96" name="TextBox 395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397" name="TextBox 396"/>
        <xdr:cNvSpPr txBox="1"/>
      </xdr:nvSpPr>
      <xdr:spPr>
        <a:xfrm>
          <a:off x="497205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398" name="TextBox 397"/>
        <xdr:cNvSpPr txBox="1"/>
      </xdr:nvSpPr>
      <xdr:spPr>
        <a:xfrm>
          <a:off x="5422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399" name="TextBox 398"/>
        <xdr:cNvSpPr txBox="1"/>
      </xdr:nvSpPr>
      <xdr:spPr>
        <a:xfrm>
          <a:off x="497205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400" name="TextBox 399"/>
        <xdr:cNvSpPr txBox="1"/>
      </xdr:nvSpPr>
      <xdr:spPr>
        <a:xfrm>
          <a:off x="5422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401" name="TextBox 400"/>
        <xdr:cNvSpPr txBox="1"/>
      </xdr:nvSpPr>
      <xdr:spPr>
        <a:xfrm>
          <a:off x="453678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402" name="TextBox 401"/>
        <xdr:cNvSpPr txBox="1"/>
      </xdr:nvSpPr>
      <xdr:spPr>
        <a:xfrm>
          <a:off x="453678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403" name="TextBox 402"/>
        <xdr:cNvSpPr txBox="1"/>
      </xdr:nvSpPr>
      <xdr:spPr>
        <a:xfrm flipH="1">
          <a:off x="4673231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6454" cy="264560"/>
    <xdr:sp macro="" textlink="">
      <xdr:nvSpPr>
        <xdr:cNvPr id="406" name="TextBox 405"/>
        <xdr:cNvSpPr txBox="1"/>
      </xdr:nvSpPr>
      <xdr:spPr>
        <a:xfrm flipH="1">
          <a:off x="4086225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10" name="TextBox 409"/>
        <xdr:cNvSpPr txBox="1"/>
      </xdr:nvSpPr>
      <xdr:spPr>
        <a:xfrm>
          <a:off x="497205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63" name="TextBox 462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64" name="TextBox 463"/>
        <xdr:cNvSpPr txBox="1"/>
      </xdr:nvSpPr>
      <xdr:spPr>
        <a:xfrm>
          <a:off x="497205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65" name="TextBox 464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466" name="TextBox 465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467" name="TextBox 466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468" name="TextBox 467"/>
        <xdr:cNvSpPr txBox="1"/>
      </xdr:nvSpPr>
      <xdr:spPr>
        <a:xfrm flipH="1">
          <a:off x="555905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69" name="TextBox 468"/>
        <xdr:cNvSpPr txBox="1"/>
      </xdr:nvSpPr>
      <xdr:spPr>
        <a:xfrm>
          <a:off x="63084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70" name="TextBox 469"/>
        <xdr:cNvSpPr txBox="1"/>
      </xdr:nvSpPr>
      <xdr:spPr>
        <a:xfrm>
          <a:off x="63084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471" name="TextBox 470"/>
        <xdr:cNvSpPr txBox="1"/>
      </xdr:nvSpPr>
      <xdr:spPr>
        <a:xfrm flipH="1">
          <a:off x="6444881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72" name="TextBox 471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73" name="TextBox 472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474" name="TextBox 473"/>
        <xdr:cNvSpPr txBox="1"/>
      </xdr:nvSpPr>
      <xdr:spPr>
        <a:xfrm flipH="1">
          <a:off x="847370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75" name="TextBox 474"/>
        <xdr:cNvSpPr txBox="1"/>
      </xdr:nvSpPr>
      <xdr:spPr>
        <a:xfrm>
          <a:off x="93183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76" name="TextBox 475"/>
        <xdr:cNvSpPr txBox="1"/>
      </xdr:nvSpPr>
      <xdr:spPr>
        <a:xfrm>
          <a:off x="93183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477" name="TextBox 476"/>
        <xdr:cNvSpPr txBox="1"/>
      </xdr:nvSpPr>
      <xdr:spPr>
        <a:xfrm flipH="1">
          <a:off x="9454781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78" name="TextBox 477"/>
        <xdr:cNvSpPr txBox="1"/>
      </xdr:nvSpPr>
      <xdr:spPr>
        <a:xfrm>
          <a:off x="102994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79" name="TextBox 478"/>
        <xdr:cNvSpPr txBox="1"/>
      </xdr:nvSpPr>
      <xdr:spPr>
        <a:xfrm>
          <a:off x="102994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480" name="TextBox 479"/>
        <xdr:cNvSpPr txBox="1"/>
      </xdr:nvSpPr>
      <xdr:spPr>
        <a:xfrm flipH="1">
          <a:off x="1043585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481" name="TextBox 480"/>
        <xdr:cNvSpPr txBox="1"/>
      </xdr:nvSpPr>
      <xdr:spPr>
        <a:xfrm>
          <a:off x="112995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482" name="TextBox 481"/>
        <xdr:cNvSpPr txBox="1"/>
      </xdr:nvSpPr>
      <xdr:spPr>
        <a:xfrm>
          <a:off x="112995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483" name="TextBox 482"/>
        <xdr:cNvSpPr txBox="1"/>
      </xdr:nvSpPr>
      <xdr:spPr>
        <a:xfrm>
          <a:off x="112995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484" name="TextBox 483"/>
        <xdr:cNvSpPr txBox="1"/>
      </xdr:nvSpPr>
      <xdr:spPr>
        <a:xfrm>
          <a:off x="112995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85" name="TextBox 484"/>
        <xdr:cNvSpPr txBox="1"/>
      </xdr:nvSpPr>
      <xdr:spPr>
        <a:xfrm>
          <a:off x="497205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86" name="TextBox 485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87" name="TextBox 486"/>
        <xdr:cNvSpPr txBox="1"/>
      </xdr:nvSpPr>
      <xdr:spPr>
        <a:xfrm>
          <a:off x="497205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88" name="TextBox 487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489" name="TextBox 488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490" name="TextBox 489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12</xdr:row>
      <xdr:rowOff>0</xdr:rowOff>
    </xdr:from>
    <xdr:ext cx="66454" cy="264560"/>
    <xdr:sp macro="" textlink="">
      <xdr:nvSpPr>
        <xdr:cNvPr id="491" name="TextBox 490"/>
        <xdr:cNvSpPr txBox="1"/>
      </xdr:nvSpPr>
      <xdr:spPr>
        <a:xfrm flipH="1">
          <a:off x="4673231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6454" cy="264560"/>
    <xdr:sp macro="" textlink="">
      <xdr:nvSpPr>
        <xdr:cNvPr id="494" name="TextBox 493"/>
        <xdr:cNvSpPr txBox="1"/>
      </xdr:nvSpPr>
      <xdr:spPr>
        <a:xfrm flipH="1">
          <a:off x="4086225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498" name="TextBox 497"/>
        <xdr:cNvSpPr txBox="1"/>
      </xdr:nvSpPr>
      <xdr:spPr>
        <a:xfrm>
          <a:off x="587227" y="13111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51" name="TextBox 550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552" name="TextBox 551"/>
        <xdr:cNvSpPr txBox="1"/>
      </xdr:nvSpPr>
      <xdr:spPr>
        <a:xfrm>
          <a:off x="664756" y="15215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53" name="TextBox 552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554" name="TextBox 553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555" name="TextBox 554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556" name="TextBox 555"/>
        <xdr:cNvSpPr txBox="1"/>
      </xdr:nvSpPr>
      <xdr:spPr>
        <a:xfrm flipH="1">
          <a:off x="555905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57" name="TextBox 556"/>
        <xdr:cNvSpPr txBox="1"/>
      </xdr:nvSpPr>
      <xdr:spPr>
        <a:xfrm>
          <a:off x="63084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58" name="TextBox 557"/>
        <xdr:cNvSpPr txBox="1"/>
      </xdr:nvSpPr>
      <xdr:spPr>
        <a:xfrm>
          <a:off x="63084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559" name="TextBox 558"/>
        <xdr:cNvSpPr txBox="1"/>
      </xdr:nvSpPr>
      <xdr:spPr>
        <a:xfrm flipH="1">
          <a:off x="6444881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60" name="TextBox 559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61" name="TextBox 560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562" name="TextBox 561"/>
        <xdr:cNvSpPr txBox="1"/>
      </xdr:nvSpPr>
      <xdr:spPr>
        <a:xfrm flipH="1">
          <a:off x="847370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63" name="TextBox 562"/>
        <xdr:cNvSpPr txBox="1"/>
      </xdr:nvSpPr>
      <xdr:spPr>
        <a:xfrm>
          <a:off x="93183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64" name="TextBox 563"/>
        <xdr:cNvSpPr txBox="1"/>
      </xdr:nvSpPr>
      <xdr:spPr>
        <a:xfrm>
          <a:off x="93183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565" name="TextBox 564"/>
        <xdr:cNvSpPr txBox="1"/>
      </xdr:nvSpPr>
      <xdr:spPr>
        <a:xfrm flipH="1">
          <a:off x="9454781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66" name="TextBox 565"/>
        <xdr:cNvSpPr txBox="1"/>
      </xdr:nvSpPr>
      <xdr:spPr>
        <a:xfrm>
          <a:off x="102994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67" name="TextBox 566"/>
        <xdr:cNvSpPr txBox="1"/>
      </xdr:nvSpPr>
      <xdr:spPr>
        <a:xfrm>
          <a:off x="102994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568" name="TextBox 567"/>
        <xdr:cNvSpPr txBox="1"/>
      </xdr:nvSpPr>
      <xdr:spPr>
        <a:xfrm flipH="1">
          <a:off x="1043585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569" name="TextBox 568"/>
        <xdr:cNvSpPr txBox="1"/>
      </xdr:nvSpPr>
      <xdr:spPr>
        <a:xfrm>
          <a:off x="112995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570" name="TextBox 569"/>
        <xdr:cNvSpPr txBox="1"/>
      </xdr:nvSpPr>
      <xdr:spPr>
        <a:xfrm>
          <a:off x="112995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571" name="TextBox 570"/>
        <xdr:cNvSpPr txBox="1"/>
      </xdr:nvSpPr>
      <xdr:spPr>
        <a:xfrm>
          <a:off x="112995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572" name="TextBox 571"/>
        <xdr:cNvSpPr txBox="1"/>
      </xdr:nvSpPr>
      <xdr:spPr>
        <a:xfrm>
          <a:off x="112995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573" name="TextBox 572"/>
        <xdr:cNvSpPr txBox="1"/>
      </xdr:nvSpPr>
      <xdr:spPr>
        <a:xfrm>
          <a:off x="2126732" y="2681177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74" name="TextBox 573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575" name="TextBox 574"/>
        <xdr:cNvSpPr txBox="1"/>
      </xdr:nvSpPr>
      <xdr:spPr>
        <a:xfrm>
          <a:off x="2381471" y="265902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76" name="TextBox 575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577" name="TextBox 576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578" name="TextBox 577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12</xdr:row>
      <xdr:rowOff>0</xdr:rowOff>
    </xdr:from>
    <xdr:ext cx="66454" cy="264560"/>
    <xdr:sp macro="" textlink="">
      <xdr:nvSpPr>
        <xdr:cNvPr id="579" name="TextBox 578"/>
        <xdr:cNvSpPr txBox="1"/>
      </xdr:nvSpPr>
      <xdr:spPr>
        <a:xfrm flipH="1">
          <a:off x="4673231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6454" cy="264560"/>
    <xdr:sp macro="" textlink="">
      <xdr:nvSpPr>
        <xdr:cNvPr id="582" name="TextBox 581"/>
        <xdr:cNvSpPr txBox="1"/>
      </xdr:nvSpPr>
      <xdr:spPr>
        <a:xfrm flipH="1">
          <a:off x="4086225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586" name="TextBox 585"/>
        <xdr:cNvSpPr txBox="1"/>
      </xdr:nvSpPr>
      <xdr:spPr>
        <a:xfrm>
          <a:off x="609378" y="280300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39" name="TextBox 638"/>
        <xdr:cNvSpPr txBox="1"/>
      </xdr:nvSpPr>
      <xdr:spPr>
        <a:xfrm>
          <a:off x="5422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640" name="TextBox 639"/>
        <xdr:cNvSpPr txBox="1"/>
      </xdr:nvSpPr>
      <xdr:spPr>
        <a:xfrm>
          <a:off x="1085628" y="272548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41" name="TextBox 640"/>
        <xdr:cNvSpPr txBox="1"/>
      </xdr:nvSpPr>
      <xdr:spPr>
        <a:xfrm>
          <a:off x="5422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13</xdr:row>
      <xdr:rowOff>0</xdr:rowOff>
    </xdr:from>
    <xdr:ext cx="125375" cy="264560"/>
    <xdr:sp macro="" textlink="">
      <xdr:nvSpPr>
        <xdr:cNvPr id="642" name="TextBox 641"/>
        <xdr:cNvSpPr txBox="1"/>
      </xdr:nvSpPr>
      <xdr:spPr>
        <a:xfrm>
          <a:off x="453678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13</xdr:row>
      <xdr:rowOff>0</xdr:rowOff>
    </xdr:from>
    <xdr:ext cx="125375" cy="264560"/>
    <xdr:sp macro="" textlink="">
      <xdr:nvSpPr>
        <xdr:cNvPr id="643" name="TextBox 642"/>
        <xdr:cNvSpPr txBox="1"/>
      </xdr:nvSpPr>
      <xdr:spPr>
        <a:xfrm>
          <a:off x="453678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644" name="TextBox 643"/>
        <xdr:cNvSpPr txBox="1"/>
      </xdr:nvSpPr>
      <xdr:spPr>
        <a:xfrm flipH="1">
          <a:off x="1561878" y="16544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45" name="TextBox 644"/>
        <xdr:cNvSpPr txBox="1"/>
      </xdr:nvSpPr>
      <xdr:spPr>
        <a:xfrm>
          <a:off x="630843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46" name="TextBox 645"/>
        <xdr:cNvSpPr txBox="1"/>
      </xdr:nvSpPr>
      <xdr:spPr>
        <a:xfrm>
          <a:off x="630843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647" name="TextBox 646"/>
        <xdr:cNvSpPr txBox="1"/>
      </xdr:nvSpPr>
      <xdr:spPr>
        <a:xfrm flipH="1">
          <a:off x="6444881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48" name="TextBox 647"/>
        <xdr:cNvSpPr txBox="1"/>
      </xdr:nvSpPr>
      <xdr:spPr>
        <a:xfrm>
          <a:off x="83372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49" name="TextBox 648"/>
        <xdr:cNvSpPr txBox="1"/>
      </xdr:nvSpPr>
      <xdr:spPr>
        <a:xfrm>
          <a:off x="83372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650" name="TextBox 649"/>
        <xdr:cNvSpPr txBox="1"/>
      </xdr:nvSpPr>
      <xdr:spPr>
        <a:xfrm flipH="1">
          <a:off x="8473706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51" name="TextBox 650"/>
        <xdr:cNvSpPr txBox="1"/>
      </xdr:nvSpPr>
      <xdr:spPr>
        <a:xfrm>
          <a:off x="931833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52" name="TextBox 651"/>
        <xdr:cNvSpPr txBox="1"/>
      </xdr:nvSpPr>
      <xdr:spPr>
        <a:xfrm>
          <a:off x="931833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653" name="TextBox 652"/>
        <xdr:cNvSpPr txBox="1"/>
      </xdr:nvSpPr>
      <xdr:spPr>
        <a:xfrm flipH="1">
          <a:off x="9454781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54" name="TextBox 653"/>
        <xdr:cNvSpPr txBox="1"/>
      </xdr:nvSpPr>
      <xdr:spPr>
        <a:xfrm>
          <a:off x="102994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55" name="TextBox 654"/>
        <xdr:cNvSpPr txBox="1"/>
      </xdr:nvSpPr>
      <xdr:spPr>
        <a:xfrm>
          <a:off x="102994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656" name="TextBox 655"/>
        <xdr:cNvSpPr txBox="1"/>
      </xdr:nvSpPr>
      <xdr:spPr>
        <a:xfrm flipH="1">
          <a:off x="10435856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57" name="TextBox 656"/>
        <xdr:cNvSpPr txBox="1"/>
      </xdr:nvSpPr>
      <xdr:spPr>
        <a:xfrm>
          <a:off x="1129953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58" name="TextBox 657"/>
        <xdr:cNvSpPr txBox="1"/>
      </xdr:nvSpPr>
      <xdr:spPr>
        <a:xfrm>
          <a:off x="1129953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59" name="TextBox 658"/>
        <xdr:cNvSpPr txBox="1"/>
      </xdr:nvSpPr>
      <xdr:spPr>
        <a:xfrm>
          <a:off x="1129953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60" name="TextBox 659"/>
        <xdr:cNvSpPr txBox="1"/>
      </xdr:nvSpPr>
      <xdr:spPr>
        <a:xfrm>
          <a:off x="1129953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661" name="TextBox 660"/>
        <xdr:cNvSpPr txBox="1"/>
      </xdr:nvSpPr>
      <xdr:spPr>
        <a:xfrm>
          <a:off x="985948" y="14661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62" name="TextBox 661"/>
        <xdr:cNvSpPr txBox="1"/>
      </xdr:nvSpPr>
      <xdr:spPr>
        <a:xfrm>
          <a:off x="5422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663" name="TextBox 662"/>
        <xdr:cNvSpPr txBox="1"/>
      </xdr:nvSpPr>
      <xdr:spPr>
        <a:xfrm>
          <a:off x="2481151" y="271440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64" name="TextBox 663"/>
        <xdr:cNvSpPr txBox="1"/>
      </xdr:nvSpPr>
      <xdr:spPr>
        <a:xfrm>
          <a:off x="5422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13</xdr:row>
      <xdr:rowOff>0</xdr:rowOff>
    </xdr:from>
    <xdr:ext cx="125375" cy="264560"/>
    <xdr:sp macro="" textlink="">
      <xdr:nvSpPr>
        <xdr:cNvPr id="665" name="TextBox 664"/>
        <xdr:cNvSpPr txBox="1"/>
      </xdr:nvSpPr>
      <xdr:spPr>
        <a:xfrm>
          <a:off x="453678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13</xdr:row>
      <xdr:rowOff>0</xdr:rowOff>
    </xdr:from>
    <xdr:ext cx="125375" cy="264560"/>
    <xdr:sp macro="" textlink="">
      <xdr:nvSpPr>
        <xdr:cNvPr id="666" name="TextBox 665"/>
        <xdr:cNvSpPr txBox="1"/>
      </xdr:nvSpPr>
      <xdr:spPr>
        <a:xfrm>
          <a:off x="453678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13</xdr:row>
      <xdr:rowOff>0</xdr:rowOff>
    </xdr:from>
    <xdr:ext cx="66454" cy="264560"/>
    <xdr:sp macro="" textlink="">
      <xdr:nvSpPr>
        <xdr:cNvPr id="667" name="TextBox 666"/>
        <xdr:cNvSpPr txBox="1"/>
      </xdr:nvSpPr>
      <xdr:spPr>
        <a:xfrm flipH="1">
          <a:off x="4673231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68" name="TextBox 667"/>
        <xdr:cNvSpPr txBox="1"/>
      </xdr:nvSpPr>
      <xdr:spPr>
        <a:xfrm>
          <a:off x="11299530" y="8201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69" name="TextBox 668"/>
        <xdr:cNvSpPr txBox="1"/>
      </xdr:nvSpPr>
      <xdr:spPr>
        <a:xfrm>
          <a:off x="11299530" y="8201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0" name="TextBox 669"/>
        <xdr:cNvSpPr txBox="1"/>
      </xdr:nvSpPr>
      <xdr:spPr>
        <a:xfrm>
          <a:off x="11299530" y="8201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671" name="TextBox 670"/>
        <xdr:cNvSpPr txBox="1"/>
      </xdr:nvSpPr>
      <xdr:spPr>
        <a:xfrm>
          <a:off x="11347376" y="82674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2" name="TextBox 671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3" name="TextBox 672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4" name="TextBox 673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5" name="TextBox 674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6" name="TextBox 675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7" name="TextBox 676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8" name="TextBox 677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9" name="TextBox 678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0" name="TextBox 679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1" name="TextBox 680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2" name="TextBox 681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3" name="TextBox 682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4" name="TextBox 683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5" name="TextBox 684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6" name="TextBox 685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7" name="TextBox 686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8" name="TextBox 687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9" name="TextBox 688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0" name="TextBox 689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1" name="TextBox 690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2" name="TextBox 691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3" name="TextBox 692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4" name="TextBox 693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5" name="TextBox 694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6" name="TextBox 695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7" name="TextBox 696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8" name="TextBox 697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9" name="TextBox 698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0" name="TextBox 699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1" name="TextBox 700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2" name="TextBox 701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703" name="TextBox 702"/>
        <xdr:cNvSpPr txBox="1"/>
      </xdr:nvSpPr>
      <xdr:spPr>
        <a:xfrm>
          <a:off x="11347376" y="7267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4" name="TextBox 703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5" name="TextBox 704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6" name="TextBox 705"/>
        <xdr:cNvSpPr txBox="1"/>
      </xdr:nvSpPr>
      <xdr:spPr>
        <a:xfrm>
          <a:off x="11299530" y="6800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7" name="TextBox 706"/>
        <xdr:cNvSpPr txBox="1"/>
      </xdr:nvSpPr>
      <xdr:spPr>
        <a:xfrm>
          <a:off x="11299530" y="7000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8" name="TextBox 707"/>
        <xdr:cNvSpPr txBox="1"/>
      </xdr:nvSpPr>
      <xdr:spPr>
        <a:xfrm>
          <a:off x="11299530" y="7000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9" name="TextBox 708"/>
        <xdr:cNvSpPr txBox="1"/>
      </xdr:nvSpPr>
      <xdr:spPr>
        <a:xfrm>
          <a:off x="11299530" y="6800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0" name="TextBox 709"/>
        <xdr:cNvSpPr txBox="1"/>
      </xdr:nvSpPr>
      <xdr:spPr>
        <a:xfrm>
          <a:off x="11299530" y="7000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1" name="TextBox 710"/>
        <xdr:cNvSpPr txBox="1"/>
      </xdr:nvSpPr>
      <xdr:spPr>
        <a:xfrm>
          <a:off x="11299530" y="7000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2" name="TextBox 711"/>
        <xdr:cNvSpPr txBox="1"/>
      </xdr:nvSpPr>
      <xdr:spPr>
        <a:xfrm>
          <a:off x="11299530" y="7000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3" name="TextBox 712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4" name="TextBox 713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5" name="TextBox 714"/>
        <xdr:cNvSpPr txBox="1"/>
      </xdr:nvSpPr>
      <xdr:spPr>
        <a:xfrm>
          <a:off x="11299530" y="7000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6" name="TextBox 715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7" name="TextBox 716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8" name="TextBox 717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9" name="TextBox 718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0" name="TextBox 719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1" name="TextBox 720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2" name="TextBox 721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723" name="TextBox 722"/>
        <xdr:cNvSpPr txBox="1"/>
      </xdr:nvSpPr>
      <xdr:spPr>
        <a:xfrm>
          <a:off x="11347376" y="7267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4" name="TextBox 723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5" name="TextBox 724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6" name="TextBox 725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727" name="TextBox 726"/>
        <xdr:cNvSpPr txBox="1"/>
      </xdr:nvSpPr>
      <xdr:spPr>
        <a:xfrm>
          <a:off x="11347376" y="80674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8" name="TextBox 727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9" name="TextBox 728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0" name="TextBox 729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1" name="TextBox 730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2" name="TextBox 731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3" name="TextBox 732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4" name="TextBox 733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5" name="TextBox 734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6" name="TextBox 735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7" name="TextBox 736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8" name="TextBox 737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9" name="TextBox 738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0" name="TextBox 739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1" name="TextBox 740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2" name="TextBox 741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3" name="TextBox 742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4" name="TextBox 743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5" name="TextBox 744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6" name="TextBox 745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7" name="TextBox 746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8" name="TextBox 747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9" name="TextBox 748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0" name="TextBox 749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1" name="TextBox 750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2" name="TextBox 751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3" name="TextBox 752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4" name="TextBox 753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5" name="TextBox 754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6" name="TextBox 755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7" name="TextBox 756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8" name="TextBox 757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9" name="TextBox 758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0" name="TextBox 759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1" name="TextBox 760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2" name="TextBox 761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3" name="TextBox 762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4" name="TextBox 763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5" name="TextBox 764"/>
        <xdr:cNvSpPr txBox="1"/>
      </xdr:nvSpPr>
      <xdr:spPr>
        <a:xfrm>
          <a:off x="11299530" y="11001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6" name="TextBox 765"/>
        <xdr:cNvSpPr txBox="1"/>
      </xdr:nvSpPr>
      <xdr:spPr>
        <a:xfrm>
          <a:off x="11299530" y="11001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7" name="TextBox 766"/>
        <xdr:cNvSpPr txBox="1"/>
      </xdr:nvSpPr>
      <xdr:spPr>
        <a:xfrm>
          <a:off x="11299530" y="11401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8" name="TextBox 767"/>
        <xdr:cNvSpPr txBox="1"/>
      </xdr:nvSpPr>
      <xdr:spPr>
        <a:xfrm>
          <a:off x="11299530" y="11401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9" name="TextBox 768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0" name="TextBox 769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1" name="TextBox 770"/>
        <xdr:cNvSpPr txBox="1"/>
      </xdr:nvSpPr>
      <xdr:spPr>
        <a:xfrm>
          <a:off x="11299530" y="11401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2" name="TextBox 771"/>
        <xdr:cNvSpPr txBox="1"/>
      </xdr:nvSpPr>
      <xdr:spPr>
        <a:xfrm>
          <a:off x="11299530" y="11401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3" name="TextBox 772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4" name="TextBox 773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5" name="TextBox 774"/>
        <xdr:cNvSpPr txBox="1"/>
      </xdr:nvSpPr>
      <xdr:spPr>
        <a:xfrm>
          <a:off x="11299530" y="11401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6" name="TextBox 775"/>
        <xdr:cNvSpPr txBox="1"/>
      </xdr:nvSpPr>
      <xdr:spPr>
        <a:xfrm>
          <a:off x="11299530" y="11401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7" name="TextBox 776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8" name="TextBox 777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9" name="TextBox 778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0" name="TextBox 779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1" name="TextBox 780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2" name="TextBox 781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83" name="TextBox 782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84" name="TextBox 783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5" name="TextBox 784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6" name="TextBox 785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7" name="TextBox 786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8" name="TextBox 787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89" name="TextBox 788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90" name="TextBox 789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1" name="TextBox 790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2" name="TextBox 791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3" name="TextBox 792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4" name="TextBox 793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95" name="TextBox 794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96" name="TextBox 795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97" name="TextBox 796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98" name="TextBox 797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99" name="TextBox 798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0" name="TextBox 799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1" name="TextBox 800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2" name="TextBox 801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3" name="TextBox 802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4" name="TextBox 803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5" name="TextBox 804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6" name="TextBox 805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7" name="TextBox 806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8" name="TextBox 807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9" name="TextBox 808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0" name="TextBox 809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1" name="TextBox 810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2" name="TextBox 811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3" name="TextBox 812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4" name="TextBox 813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5" name="TextBox 814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6" name="TextBox 815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7" name="TextBox 816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8" name="TextBox 817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9" name="TextBox 818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0" name="TextBox 819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1" name="TextBox 820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2" name="TextBox 821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3" name="TextBox 822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4" name="TextBox 823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5" name="TextBox 824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6" name="TextBox 825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7" name="TextBox 826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8" name="TextBox 827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9" name="TextBox 828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0" name="TextBox 829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1" name="TextBox 830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2" name="TextBox 831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3" name="TextBox 832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4" name="TextBox 833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5" name="TextBox 834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6" name="TextBox 835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7" name="TextBox 836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8" name="TextBox 837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9" name="TextBox 838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0" name="TextBox 839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1" name="TextBox 840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2" name="TextBox 841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3" name="TextBox 842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4" name="TextBox 843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5" name="TextBox 844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6" name="TextBox 845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7" name="TextBox 846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8" name="TextBox 847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9" name="TextBox 848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0" name="TextBox 849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1" name="TextBox 850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2" name="TextBox 851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3" name="TextBox 852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4" name="TextBox 853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5" name="TextBox 854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6" name="TextBox 855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7" name="TextBox 856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8" name="TextBox 857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9" name="TextBox 858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0" name="TextBox 859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1" name="TextBox 860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2" name="TextBox 861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3" name="TextBox 862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4" name="TextBox 863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5" name="TextBox 864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6" name="TextBox 865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7" name="TextBox 866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8" name="TextBox 867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9" name="TextBox 868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0" name="TextBox 869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1" name="TextBox 870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2" name="TextBox 871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3" name="TextBox 872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4" name="TextBox 873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5" name="TextBox 874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6" name="TextBox 875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7" name="TextBox 876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8" name="TextBox 877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9" name="TextBox 878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0" name="TextBox 879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1" name="TextBox 880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2" name="TextBox 881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3" name="TextBox 882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4" name="TextBox 883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5" name="TextBox 884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6" name="TextBox 885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7" name="TextBox 886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8" name="TextBox 887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9" name="TextBox 888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0" name="TextBox 889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1" name="TextBox 890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2" name="TextBox 891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3" name="TextBox 892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4" name="TextBox 893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5" name="TextBox 894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6" name="TextBox 895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7" name="TextBox 896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8" name="TextBox 897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9" name="TextBox 898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0" name="TextBox 899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1" name="TextBox 900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2" name="TextBox 901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3" name="TextBox 902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4" name="TextBox 903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5" name="TextBox 904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6" name="TextBox 905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7" name="TextBox 906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8" name="TextBox 907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9" name="TextBox 908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10" name="TextBox 909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11" name="TextBox 910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12" name="TextBox 911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13" name="TextBox 912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14" name="TextBox 913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15" name="TextBox 914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16" name="TextBox 915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17" name="TextBox 916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18" name="TextBox 917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19" name="TextBox 918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0" name="TextBox 919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1" name="TextBox 920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2" name="TextBox 921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3" name="TextBox 922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4" name="TextBox 923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5" name="TextBox 924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6" name="TextBox 925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7" name="TextBox 926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8" name="TextBox 927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9" name="TextBox 928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0" name="TextBox 929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1" name="TextBox 930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2" name="TextBox 931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3" name="TextBox 932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4" name="TextBox 933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5" name="TextBox 934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6" name="TextBox 935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7" name="TextBox 936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8" name="TextBox 937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9" name="TextBox 938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0" name="TextBox 939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1" name="TextBox 940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2" name="TextBox 941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3" name="TextBox 942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4" name="TextBox 943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5" name="TextBox 944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6" name="TextBox 945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7" name="TextBox 946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8" name="TextBox 947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9" name="TextBox 948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0" name="TextBox 949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1" name="TextBox 950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2" name="TextBox 951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3" name="TextBox 952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4" name="TextBox 953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5" name="TextBox 954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6" name="TextBox 955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7" name="TextBox 956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8" name="TextBox 957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9" name="TextBox 958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0" name="TextBox 959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1" name="TextBox 960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2" name="TextBox 961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3" name="TextBox 962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4" name="TextBox 963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5" name="TextBox 964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6" name="TextBox 965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7" name="TextBox 966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8" name="TextBox 967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9" name="TextBox 968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70" name="TextBox 969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71" name="TextBox 970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72" name="TextBox 971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73" name="TextBox 972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74" name="TextBox 973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75" name="TextBox 974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76" name="TextBox 975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979" name="TextBox 978"/>
        <xdr:cNvSpPr txBox="1"/>
      </xdr:nvSpPr>
      <xdr:spPr>
        <a:xfrm flipH="1">
          <a:off x="2503303" y="26257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034" name="TextBox 1033"/>
        <xdr:cNvSpPr txBox="1"/>
      </xdr:nvSpPr>
      <xdr:spPr>
        <a:xfrm>
          <a:off x="5422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035" name="TextBox 1034"/>
        <xdr:cNvSpPr txBox="1"/>
      </xdr:nvSpPr>
      <xdr:spPr>
        <a:xfrm>
          <a:off x="5422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1036" name="TextBox 1035"/>
        <xdr:cNvSpPr txBox="1"/>
      </xdr:nvSpPr>
      <xdr:spPr>
        <a:xfrm flipH="1">
          <a:off x="2580832" y="17209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1039" name="TextBox 1038"/>
        <xdr:cNvSpPr txBox="1"/>
      </xdr:nvSpPr>
      <xdr:spPr>
        <a:xfrm flipH="1">
          <a:off x="2248564" y="2692252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095" name="TextBox 1094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096" name="TextBox 1095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097" name="TextBox 1096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098" name="TextBox 1097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1101" name="TextBox 1100"/>
        <xdr:cNvSpPr txBox="1"/>
      </xdr:nvSpPr>
      <xdr:spPr>
        <a:xfrm flipH="1">
          <a:off x="2315018" y="27365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1950631</xdr:colOff>
      <xdr:row>4</xdr:row>
      <xdr:rowOff>498400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493556" y="267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157" name="TextBox 1156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1160" name="TextBox 1159"/>
        <xdr:cNvSpPr txBox="1"/>
      </xdr:nvSpPr>
      <xdr:spPr>
        <a:xfrm flipH="1">
          <a:off x="2403622" y="26479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1762346</xdr:colOff>
      <xdr:row>4</xdr:row>
      <xdr:rowOff>487325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305271" y="265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216" name="TextBox 1215"/>
        <xdr:cNvSpPr txBox="1"/>
      </xdr:nvSpPr>
      <xdr:spPr>
        <a:xfrm>
          <a:off x="5422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1217" name="TextBox 1216"/>
        <xdr:cNvSpPr txBox="1"/>
      </xdr:nvSpPr>
      <xdr:spPr>
        <a:xfrm>
          <a:off x="1536183" y="161016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1218" name="TextBox 1217"/>
        <xdr:cNvSpPr txBox="1"/>
      </xdr:nvSpPr>
      <xdr:spPr>
        <a:xfrm>
          <a:off x="2422230" y="263687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1219" name="TextBox 1218"/>
        <xdr:cNvSpPr txBox="1"/>
      </xdr:nvSpPr>
      <xdr:spPr>
        <a:xfrm>
          <a:off x="2488683" y="258149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222" name="TextBox 1221"/>
        <xdr:cNvSpPr txBox="1"/>
      </xdr:nvSpPr>
      <xdr:spPr>
        <a:xfrm flipH="1">
          <a:off x="6877050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278" name="TextBox 1277"/>
        <xdr:cNvSpPr txBox="1"/>
      </xdr:nvSpPr>
      <xdr:spPr>
        <a:xfrm>
          <a:off x="7327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279" name="TextBox 1278"/>
        <xdr:cNvSpPr txBox="1"/>
      </xdr:nvSpPr>
      <xdr:spPr>
        <a:xfrm>
          <a:off x="7327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280" name="TextBox 1279"/>
        <xdr:cNvSpPr txBox="1"/>
      </xdr:nvSpPr>
      <xdr:spPr>
        <a:xfrm>
          <a:off x="7327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281" name="TextBox 1280"/>
        <xdr:cNvSpPr txBox="1"/>
      </xdr:nvSpPr>
      <xdr:spPr>
        <a:xfrm>
          <a:off x="7327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282" name="TextBox 1281"/>
        <xdr:cNvSpPr txBox="1"/>
      </xdr:nvSpPr>
      <xdr:spPr>
        <a:xfrm flipH="1">
          <a:off x="7464056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1285" name="TextBox 1284"/>
        <xdr:cNvSpPr txBox="1"/>
      </xdr:nvSpPr>
      <xdr:spPr>
        <a:xfrm flipH="1">
          <a:off x="687705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341" name="TextBox 1340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342" name="TextBox 1341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343" name="TextBox 1342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344" name="TextBox 1343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1345" name="TextBox 1344"/>
        <xdr:cNvSpPr txBox="1"/>
      </xdr:nvSpPr>
      <xdr:spPr>
        <a:xfrm flipH="1">
          <a:off x="746405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1348" name="TextBox 1347"/>
        <xdr:cNvSpPr txBox="1"/>
      </xdr:nvSpPr>
      <xdr:spPr>
        <a:xfrm flipH="1">
          <a:off x="687705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404" name="TextBox 1403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405" name="TextBox 1404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406" name="TextBox 1405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407" name="TextBox 1406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1408" name="TextBox 1407"/>
        <xdr:cNvSpPr txBox="1"/>
      </xdr:nvSpPr>
      <xdr:spPr>
        <a:xfrm flipH="1">
          <a:off x="746405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1411" name="TextBox 1410"/>
        <xdr:cNvSpPr txBox="1"/>
      </xdr:nvSpPr>
      <xdr:spPr>
        <a:xfrm flipH="1">
          <a:off x="6877050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467" name="TextBox 1466"/>
        <xdr:cNvSpPr txBox="1"/>
      </xdr:nvSpPr>
      <xdr:spPr>
        <a:xfrm>
          <a:off x="7327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468" name="TextBox 1467"/>
        <xdr:cNvSpPr txBox="1"/>
      </xdr:nvSpPr>
      <xdr:spPr>
        <a:xfrm>
          <a:off x="7327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469" name="TextBox 1468"/>
        <xdr:cNvSpPr txBox="1"/>
      </xdr:nvSpPr>
      <xdr:spPr>
        <a:xfrm>
          <a:off x="7327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470" name="TextBox 1469"/>
        <xdr:cNvSpPr txBox="1"/>
      </xdr:nvSpPr>
      <xdr:spPr>
        <a:xfrm>
          <a:off x="7327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1471" name="TextBox 1470"/>
        <xdr:cNvSpPr txBox="1"/>
      </xdr:nvSpPr>
      <xdr:spPr>
        <a:xfrm flipH="1">
          <a:off x="7464056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702" name="TextBox 1701"/>
        <xdr:cNvSpPr txBox="1"/>
      </xdr:nvSpPr>
      <xdr:spPr>
        <a:xfrm flipH="1">
          <a:off x="6877050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758" name="TextBox 1757"/>
        <xdr:cNvSpPr txBox="1"/>
      </xdr:nvSpPr>
      <xdr:spPr>
        <a:xfrm>
          <a:off x="7327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759" name="TextBox 1758"/>
        <xdr:cNvSpPr txBox="1"/>
      </xdr:nvSpPr>
      <xdr:spPr>
        <a:xfrm>
          <a:off x="7327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760" name="TextBox 1759"/>
        <xdr:cNvSpPr txBox="1"/>
      </xdr:nvSpPr>
      <xdr:spPr>
        <a:xfrm>
          <a:off x="7327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761" name="TextBox 1760"/>
        <xdr:cNvSpPr txBox="1"/>
      </xdr:nvSpPr>
      <xdr:spPr>
        <a:xfrm>
          <a:off x="7327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762" name="TextBox 1761"/>
        <xdr:cNvSpPr txBox="1"/>
      </xdr:nvSpPr>
      <xdr:spPr>
        <a:xfrm flipH="1">
          <a:off x="7464056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1765" name="TextBox 1764"/>
        <xdr:cNvSpPr txBox="1"/>
      </xdr:nvSpPr>
      <xdr:spPr>
        <a:xfrm flipH="1">
          <a:off x="687705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821" name="TextBox 1820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822" name="TextBox 1821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823" name="TextBox 1822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824" name="TextBox 1823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1825" name="TextBox 1824"/>
        <xdr:cNvSpPr txBox="1"/>
      </xdr:nvSpPr>
      <xdr:spPr>
        <a:xfrm flipH="1">
          <a:off x="746405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1828" name="TextBox 1827"/>
        <xdr:cNvSpPr txBox="1"/>
      </xdr:nvSpPr>
      <xdr:spPr>
        <a:xfrm flipH="1">
          <a:off x="687705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884" name="TextBox 1883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885" name="TextBox 1884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886" name="TextBox 1885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887" name="TextBox 1886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1888" name="TextBox 1887"/>
        <xdr:cNvSpPr txBox="1"/>
      </xdr:nvSpPr>
      <xdr:spPr>
        <a:xfrm flipH="1">
          <a:off x="746405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1891" name="TextBox 1890"/>
        <xdr:cNvSpPr txBox="1"/>
      </xdr:nvSpPr>
      <xdr:spPr>
        <a:xfrm flipH="1">
          <a:off x="6877050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947" name="TextBox 1946"/>
        <xdr:cNvSpPr txBox="1"/>
      </xdr:nvSpPr>
      <xdr:spPr>
        <a:xfrm>
          <a:off x="7327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948" name="TextBox 1947"/>
        <xdr:cNvSpPr txBox="1"/>
      </xdr:nvSpPr>
      <xdr:spPr>
        <a:xfrm>
          <a:off x="7327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949" name="TextBox 1948"/>
        <xdr:cNvSpPr txBox="1"/>
      </xdr:nvSpPr>
      <xdr:spPr>
        <a:xfrm>
          <a:off x="7327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950" name="TextBox 1949"/>
        <xdr:cNvSpPr txBox="1"/>
      </xdr:nvSpPr>
      <xdr:spPr>
        <a:xfrm>
          <a:off x="7327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1951" name="TextBox 1950"/>
        <xdr:cNvSpPr txBox="1"/>
      </xdr:nvSpPr>
      <xdr:spPr>
        <a:xfrm flipH="1">
          <a:off x="7464056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182" name="TextBox 2181"/>
        <xdr:cNvSpPr txBox="1"/>
      </xdr:nvSpPr>
      <xdr:spPr>
        <a:xfrm flipH="1">
          <a:off x="7886700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238" name="TextBox 2237"/>
        <xdr:cNvSpPr txBox="1"/>
      </xdr:nvSpPr>
      <xdr:spPr>
        <a:xfrm>
          <a:off x="788670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239" name="TextBox 2238"/>
        <xdr:cNvSpPr txBox="1"/>
      </xdr:nvSpPr>
      <xdr:spPr>
        <a:xfrm>
          <a:off x="788670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240" name="TextBox 2239"/>
        <xdr:cNvSpPr txBox="1"/>
      </xdr:nvSpPr>
      <xdr:spPr>
        <a:xfrm>
          <a:off x="788670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241" name="TextBox 2240"/>
        <xdr:cNvSpPr txBox="1"/>
      </xdr:nvSpPr>
      <xdr:spPr>
        <a:xfrm>
          <a:off x="788670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242" name="TextBox 2241"/>
        <xdr:cNvSpPr txBox="1"/>
      </xdr:nvSpPr>
      <xdr:spPr>
        <a:xfrm flipH="1">
          <a:off x="7886700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2245" name="TextBox 2244"/>
        <xdr:cNvSpPr txBox="1"/>
      </xdr:nvSpPr>
      <xdr:spPr>
        <a:xfrm flipH="1">
          <a:off x="788670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301" name="TextBox 2300"/>
        <xdr:cNvSpPr txBox="1"/>
      </xdr:nvSpPr>
      <xdr:spPr>
        <a:xfrm>
          <a:off x="788670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302" name="TextBox 2301"/>
        <xdr:cNvSpPr txBox="1"/>
      </xdr:nvSpPr>
      <xdr:spPr>
        <a:xfrm>
          <a:off x="788670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303" name="TextBox 2302"/>
        <xdr:cNvSpPr txBox="1"/>
      </xdr:nvSpPr>
      <xdr:spPr>
        <a:xfrm>
          <a:off x="788670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304" name="TextBox 2303"/>
        <xdr:cNvSpPr txBox="1"/>
      </xdr:nvSpPr>
      <xdr:spPr>
        <a:xfrm>
          <a:off x="788670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2305" name="TextBox 2304"/>
        <xdr:cNvSpPr txBox="1"/>
      </xdr:nvSpPr>
      <xdr:spPr>
        <a:xfrm flipH="1">
          <a:off x="788670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2308" name="TextBox 2307"/>
        <xdr:cNvSpPr txBox="1"/>
      </xdr:nvSpPr>
      <xdr:spPr>
        <a:xfrm flipH="1">
          <a:off x="788670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364" name="TextBox 2363"/>
        <xdr:cNvSpPr txBox="1"/>
      </xdr:nvSpPr>
      <xdr:spPr>
        <a:xfrm>
          <a:off x="788670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365" name="TextBox 2364"/>
        <xdr:cNvSpPr txBox="1"/>
      </xdr:nvSpPr>
      <xdr:spPr>
        <a:xfrm>
          <a:off x="788670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366" name="TextBox 2365"/>
        <xdr:cNvSpPr txBox="1"/>
      </xdr:nvSpPr>
      <xdr:spPr>
        <a:xfrm>
          <a:off x="788670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367" name="TextBox 2366"/>
        <xdr:cNvSpPr txBox="1"/>
      </xdr:nvSpPr>
      <xdr:spPr>
        <a:xfrm>
          <a:off x="788670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2368" name="TextBox 2367"/>
        <xdr:cNvSpPr txBox="1"/>
      </xdr:nvSpPr>
      <xdr:spPr>
        <a:xfrm flipH="1">
          <a:off x="788670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2371" name="TextBox 2370"/>
        <xdr:cNvSpPr txBox="1"/>
      </xdr:nvSpPr>
      <xdr:spPr>
        <a:xfrm flipH="1">
          <a:off x="7886700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2427" name="TextBox 2426"/>
        <xdr:cNvSpPr txBox="1"/>
      </xdr:nvSpPr>
      <xdr:spPr>
        <a:xfrm>
          <a:off x="788670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2428" name="TextBox 2427"/>
        <xdr:cNvSpPr txBox="1"/>
      </xdr:nvSpPr>
      <xdr:spPr>
        <a:xfrm>
          <a:off x="788670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2429" name="TextBox 2428"/>
        <xdr:cNvSpPr txBox="1"/>
      </xdr:nvSpPr>
      <xdr:spPr>
        <a:xfrm>
          <a:off x="788670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2430" name="TextBox 2429"/>
        <xdr:cNvSpPr txBox="1"/>
      </xdr:nvSpPr>
      <xdr:spPr>
        <a:xfrm>
          <a:off x="788670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2431" name="TextBox 2430"/>
        <xdr:cNvSpPr txBox="1"/>
      </xdr:nvSpPr>
      <xdr:spPr>
        <a:xfrm flipH="1">
          <a:off x="7886700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</xdr:row>
      <xdr:rowOff>199360</xdr:rowOff>
    </xdr:from>
    <xdr:ext cx="153729" cy="276889"/>
    <xdr:sp macro="" textlink="">
      <xdr:nvSpPr>
        <xdr:cNvPr id="2488" name="TextBox 2487"/>
        <xdr:cNvSpPr txBox="1"/>
      </xdr:nvSpPr>
      <xdr:spPr>
        <a:xfrm>
          <a:off x="7886700" y="4771360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58" name="TextBox 2657"/>
        <xdr:cNvSpPr txBox="1"/>
      </xdr:nvSpPr>
      <xdr:spPr>
        <a:xfrm>
          <a:off x="453678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59" name="TextBox 2658"/>
        <xdr:cNvSpPr txBox="1"/>
      </xdr:nvSpPr>
      <xdr:spPr>
        <a:xfrm>
          <a:off x="453678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2660" name="TextBox 2659"/>
        <xdr:cNvSpPr txBox="1"/>
      </xdr:nvSpPr>
      <xdr:spPr>
        <a:xfrm flipH="1">
          <a:off x="4673231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2661" name="TextBox 2660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2662" name="TextBox 2661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12</xdr:row>
      <xdr:rowOff>0</xdr:rowOff>
    </xdr:from>
    <xdr:ext cx="66454" cy="264560"/>
    <xdr:sp macro="" textlink="">
      <xdr:nvSpPr>
        <xdr:cNvPr id="2663" name="TextBox 2662"/>
        <xdr:cNvSpPr txBox="1"/>
      </xdr:nvSpPr>
      <xdr:spPr>
        <a:xfrm flipH="1">
          <a:off x="4673231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2664" name="TextBox 2663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2665" name="TextBox 2664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12</xdr:row>
      <xdr:rowOff>0</xdr:rowOff>
    </xdr:from>
    <xdr:ext cx="66454" cy="264560"/>
    <xdr:sp macro="" textlink="">
      <xdr:nvSpPr>
        <xdr:cNvPr id="2666" name="TextBox 2665"/>
        <xdr:cNvSpPr txBox="1"/>
      </xdr:nvSpPr>
      <xdr:spPr>
        <a:xfrm flipH="1">
          <a:off x="4673231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13</xdr:row>
      <xdr:rowOff>0</xdr:rowOff>
    </xdr:from>
    <xdr:ext cx="125375" cy="264560"/>
    <xdr:sp macro="" textlink="">
      <xdr:nvSpPr>
        <xdr:cNvPr id="2667" name="TextBox 2666"/>
        <xdr:cNvSpPr txBox="1"/>
      </xdr:nvSpPr>
      <xdr:spPr>
        <a:xfrm>
          <a:off x="453678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13</xdr:row>
      <xdr:rowOff>0</xdr:rowOff>
    </xdr:from>
    <xdr:ext cx="125375" cy="264560"/>
    <xdr:sp macro="" textlink="">
      <xdr:nvSpPr>
        <xdr:cNvPr id="2668" name="TextBox 2667"/>
        <xdr:cNvSpPr txBox="1"/>
      </xdr:nvSpPr>
      <xdr:spPr>
        <a:xfrm>
          <a:off x="453678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13</xdr:row>
      <xdr:rowOff>0</xdr:rowOff>
    </xdr:from>
    <xdr:ext cx="66454" cy="264560"/>
    <xdr:sp macro="" textlink="">
      <xdr:nvSpPr>
        <xdr:cNvPr id="2669" name="TextBox 2668"/>
        <xdr:cNvSpPr txBox="1"/>
      </xdr:nvSpPr>
      <xdr:spPr>
        <a:xfrm flipH="1">
          <a:off x="4673231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670" name="TextBox 2669"/>
        <xdr:cNvSpPr txBox="1"/>
      </xdr:nvSpPr>
      <xdr:spPr>
        <a:xfrm flipH="1">
          <a:off x="7886700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71" name="TextBox 2670"/>
        <xdr:cNvSpPr txBox="1"/>
      </xdr:nvSpPr>
      <xdr:spPr>
        <a:xfrm>
          <a:off x="833725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72" name="TextBox 2671"/>
        <xdr:cNvSpPr txBox="1"/>
      </xdr:nvSpPr>
      <xdr:spPr>
        <a:xfrm>
          <a:off x="833725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73" name="TextBox 2672"/>
        <xdr:cNvSpPr txBox="1"/>
      </xdr:nvSpPr>
      <xdr:spPr>
        <a:xfrm>
          <a:off x="833725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74" name="TextBox 2673"/>
        <xdr:cNvSpPr txBox="1"/>
      </xdr:nvSpPr>
      <xdr:spPr>
        <a:xfrm>
          <a:off x="833725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675" name="TextBox 2674"/>
        <xdr:cNvSpPr txBox="1"/>
      </xdr:nvSpPr>
      <xdr:spPr>
        <a:xfrm flipH="1">
          <a:off x="8473706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2676" name="TextBox 2675"/>
        <xdr:cNvSpPr txBox="1"/>
      </xdr:nvSpPr>
      <xdr:spPr>
        <a:xfrm flipH="1">
          <a:off x="788670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677" name="TextBox 2676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678" name="TextBox 2677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679" name="TextBox 2678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680" name="TextBox 2679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2681" name="TextBox 2680"/>
        <xdr:cNvSpPr txBox="1"/>
      </xdr:nvSpPr>
      <xdr:spPr>
        <a:xfrm flipH="1">
          <a:off x="847370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2682" name="TextBox 2681"/>
        <xdr:cNvSpPr txBox="1"/>
      </xdr:nvSpPr>
      <xdr:spPr>
        <a:xfrm flipH="1">
          <a:off x="788670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683" name="TextBox 2682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684" name="TextBox 2683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685" name="TextBox 2684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686" name="TextBox 2685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2687" name="TextBox 2686"/>
        <xdr:cNvSpPr txBox="1"/>
      </xdr:nvSpPr>
      <xdr:spPr>
        <a:xfrm flipH="1">
          <a:off x="847370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2688" name="TextBox 2687"/>
        <xdr:cNvSpPr txBox="1"/>
      </xdr:nvSpPr>
      <xdr:spPr>
        <a:xfrm flipH="1">
          <a:off x="7886700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2689" name="TextBox 2688"/>
        <xdr:cNvSpPr txBox="1"/>
      </xdr:nvSpPr>
      <xdr:spPr>
        <a:xfrm>
          <a:off x="83372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2690" name="TextBox 2689"/>
        <xdr:cNvSpPr txBox="1"/>
      </xdr:nvSpPr>
      <xdr:spPr>
        <a:xfrm>
          <a:off x="83372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2691" name="TextBox 2690"/>
        <xdr:cNvSpPr txBox="1"/>
      </xdr:nvSpPr>
      <xdr:spPr>
        <a:xfrm>
          <a:off x="83372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2692" name="TextBox 2691"/>
        <xdr:cNvSpPr txBox="1"/>
      </xdr:nvSpPr>
      <xdr:spPr>
        <a:xfrm>
          <a:off x="83372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2693" name="TextBox 2692"/>
        <xdr:cNvSpPr txBox="1"/>
      </xdr:nvSpPr>
      <xdr:spPr>
        <a:xfrm flipH="1">
          <a:off x="8473706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</xdr:row>
      <xdr:rowOff>199360</xdr:rowOff>
    </xdr:from>
    <xdr:ext cx="153729" cy="276889"/>
    <xdr:sp macro="" textlink="">
      <xdr:nvSpPr>
        <xdr:cNvPr id="2750" name="TextBox 2749"/>
        <xdr:cNvSpPr txBox="1"/>
      </xdr:nvSpPr>
      <xdr:spPr>
        <a:xfrm>
          <a:off x="8607942" y="4771360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0" name="TextBox 2919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1" name="TextBox 2920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2" name="TextBox 2921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23" name="TextBox 2922"/>
        <xdr:cNvSpPr txBox="1"/>
      </xdr:nvSpPr>
      <xdr:spPr>
        <a:xfrm>
          <a:off x="11347376" y="7267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4" name="TextBox 2923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5" name="TextBox 2924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6" name="TextBox 2925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27" name="TextBox 2926"/>
        <xdr:cNvSpPr txBox="1"/>
      </xdr:nvSpPr>
      <xdr:spPr>
        <a:xfrm>
          <a:off x="11347376" y="7467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8" name="TextBox 2927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9" name="TextBox 2928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0" name="TextBox 2929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1" name="TextBox 2930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2" name="TextBox 2931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3" name="TextBox 2932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4" name="TextBox 2933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5" name="TextBox 2934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6" name="TextBox 2935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7" name="TextBox 2936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8" name="TextBox 2937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9" name="TextBox 2938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0" name="TextBox 2939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41" name="TextBox 2940"/>
        <xdr:cNvSpPr txBox="1"/>
      </xdr:nvSpPr>
      <xdr:spPr>
        <a:xfrm>
          <a:off x="11347376" y="7467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2" name="TextBox 2941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3" name="TextBox 2942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4" name="TextBox 2943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5" name="TextBox 2944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6" name="TextBox 2945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7" name="TextBox 2946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8" name="TextBox 2947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9" name="TextBox 2948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0" name="TextBox 2949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51" name="TextBox 2950"/>
        <xdr:cNvSpPr txBox="1"/>
      </xdr:nvSpPr>
      <xdr:spPr>
        <a:xfrm>
          <a:off x="11347376" y="7467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2" name="TextBox 2951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3" name="TextBox 2952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4" name="TextBox 2953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55" name="TextBox 2954"/>
        <xdr:cNvSpPr txBox="1"/>
      </xdr:nvSpPr>
      <xdr:spPr>
        <a:xfrm>
          <a:off x="11347376" y="7667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6" name="TextBox 2955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7" name="TextBox 2956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8" name="TextBox 2957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9" name="TextBox 2958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0" name="TextBox 2959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1" name="TextBox 2960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2" name="TextBox 2961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3" name="TextBox 2962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4" name="TextBox 2963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5" name="TextBox 2964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6" name="TextBox 2965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7" name="TextBox 2966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8" name="TextBox 2967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69" name="TextBox 2968"/>
        <xdr:cNvSpPr txBox="1"/>
      </xdr:nvSpPr>
      <xdr:spPr>
        <a:xfrm>
          <a:off x="11347376" y="7667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0" name="TextBox 2969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1" name="TextBox 2970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2" name="TextBox 2971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3" name="TextBox 2972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4" name="TextBox 2973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5" name="TextBox 2974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6" name="TextBox 2975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77" name="TextBox 2976"/>
        <xdr:cNvSpPr txBox="1"/>
      </xdr:nvSpPr>
      <xdr:spPr>
        <a:xfrm>
          <a:off x="11347376" y="7667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8" name="TextBox 2977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9" name="TextBox 2978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0" name="TextBox 2979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1" name="TextBox 2980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2" name="TextBox 2981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3" name="TextBox 2982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4" name="TextBox 2983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5" name="TextBox 2984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6" name="TextBox 2985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87" name="TextBox 2986"/>
        <xdr:cNvSpPr txBox="1"/>
      </xdr:nvSpPr>
      <xdr:spPr>
        <a:xfrm>
          <a:off x="11347376" y="7667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8" name="TextBox 2987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9" name="TextBox 2988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0" name="TextBox 2989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91" name="TextBox 2990"/>
        <xdr:cNvSpPr txBox="1"/>
      </xdr:nvSpPr>
      <xdr:spPr>
        <a:xfrm>
          <a:off x="11347376" y="7867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2" name="TextBox 2991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3" name="TextBox 2992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4" name="TextBox 2993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5" name="TextBox 2994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6" name="TextBox 2995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7" name="TextBox 2996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8" name="TextBox 2997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9" name="TextBox 2998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0" name="TextBox 2999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1" name="TextBox 3000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2" name="TextBox 3001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3" name="TextBox 3002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4" name="TextBox 3003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3005" name="TextBox 3004"/>
        <xdr:cNvSpPr txBox="1"/>
      </xdr:nvSpPr>
      <xdr:spPr>
        <a:xfrm>
          <a:off x="11347376" y="7867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6" name="TextBox 3005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7" name="TextBox 3006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8" name="TextBox 3007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9" name="TextBox 3008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0" name="TextBox 3009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1" name="TextBox 3010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2" name="TextBox 3011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3013" name="TextBox 3012"/>
        <xdr:cNvSpPr txBox="1"/>
      </xdr:nvSpPr>
      <xdr:spPr>
        <a:xfrm>
          <a:off x="11347376" y="7867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4" name="TextBox 3013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5" name="TextBox 3014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6" name="TextBox 3015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7" name="TextBox 3016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8" name="TextBox 3017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9" name="TextBox 3018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3020" name="TextBox 3019"/>
        <xdr:cNvSpPr txBox="1"/>
      </xdr:nvSpPr>
      <xdr:spPr>
        <a:xfrm>
          <a:off x="625327" y="537830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3021" name="TextBox 3020"/>
        <xdr:cNvSpPr txBox="1"/>
      </xdr:nvSpPr>
      <xdr:spPr>
        <a:xfrm>
          <a:off x="702856" y="5588739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3022" name="TextBox 3021"/>
        <xdr:cNvSpPr txBox="1"/>
      </xdr:nvSpPr>
      <xdr:spPr>
        <a:xfrm>
          <a:off x="2164832" y="661500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3023" name="TextBox 3022"/>
        <xdr:cNvSpPr txBox="1"/>
      </xdr:nvSpPr>
      <xdr:spPr>
        <a:xfrm>
          <a:off x="2419571" y="659285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3024" name="TextBox 3023"/>
        <xdr:cNvSpPr txBox="1"/>
      </xdr:nvSpPr>
      <xdr:spPr>
        <a:xfrm>
          <a:off x="647478" y="673683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3025" name="TextBox 3024"/>
        <xdr:cNvSpPr txBox="1"/>
      </xdr:nvSpPr>
      <xdr:spPr>
        <a:xfrm>
          <a:off x="1123728" y="665930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3026" name="TextBox 3025"/>
        <xdr:cNvSpPr txBox="1"/>
      </xdr:nvSpPr>
      <xdr:spPr>
        <a:xfrm flipH="1">
          <a:off x="1599978" y="572164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3027" name="TextBox 3026"/>
        <xdr:cNvSpPr txBox="1"/>
      </xdr:nvSpPr>
      <xdr:spPr>
        <a:xfrm>
          <a:off x="1024048" y="553336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3028" name="TextBox 3027"/>
        <xdr:cNvSpPr txBox="1"/>
      </xdr:nvSpPr>
      <xdr:spPr>
        <a:xfrm>
          <a:off x="2519251" y="66482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3029" name="TextBox 3028"/>
        <xdr:cNvSpPr txBox="1"/>
      </xdr:nvSpPr>
      <xdr:spPr>
        <a:xfrm flipH="1">
          <a:off x="2541403" y="65596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3030" name="TextBox 3029"/>
        <xdr:cNvSpPr txBox="1"/>
      </xdr:nvSpPr>
      <xdr:spPr>
        <a:xfrm flipH="1">
          <a:off x="2618932" y="57880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3031" name="TextBox 3030"/>
        <xdr:cNvSpPr txBox="1"/>
      </xdr:nvSpPr>
      <xdr:spPr>
        <a:xfrm flipH="1">
          <a:off x="2286664" y="6626077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3032" name="TextBox 3031"/>
        <xdr:cNvSpPr txBox="1"/>
      </xdr:nvSpPr>
      <xdr:spPr>
        <a:xfrm flipH="1">
          <a:off x="2353118" y="6670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1931581</xdr:colOff>
      <xdr:row>4</xdr:row>
      <xdr:rowOff>498400</xdr:rowOff>
    </xdr:from>
    <xdr:ext cx="184731" cy="255111"/>
    <xdr:sp macro="" textlink="">
      <xdr:nvSpPr>
        <xdr:cNvPr id="3033" name="TextBox 3032"/>
        <xdr:cNvSpPr txBox="1"/>
      </xdr:nvSpPr>
      <xdr:spPr>
        <a:xfrm>
          <a:off x="2512606" y="6603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3034" name="TextBox 3033"/>
        <xdr:cNvSpPr txBox="1"/>
      </xdr:nvSpPr>
      <xdr:spPr>
        <a:xfrm flipH="1">
          <a:off x="2441722" y="65817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1752821</xdr:colOff>
      <xdr:row>4</xdr:row>
      <xdr:rowOff>487325</xdr:rowOff>
    </xdr:from>
    <xdr:ext cx="175008" cy="255111"/>
    <xdr:sp macro="" textlink="">
      <xdr:nvSpPr>
        <xdr:cNvPr id="3035" name="TextBox 3034"/>
        <xdr:cNvSpPr txBox="1"/>
      </xdr:nvSpPr>
      <xdr:spPr>
        <a:xfrm>
          <a:off x="2333846" y="6592850"/>
          <a:ext cx="175008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3036" name="TextBox 3035"/>
        <xdr:cNvSpPr txBox="1"/>
      </xdr:nvSpPr>
      <xdr:spPr>
        <a:xfrm>
          <a:off x="1574283" y="567734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3037" name="TextBox 3036"/>
        <xdr:cNvSpPr txBox="1"/>
      </xdr:nvSpPr>
      <xdr:spPr>
        <a:xfrm>
          <a:off x="2460330" y="6570699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3038" name="TextBox 3037"/>
        <xdr:cNvSpPr txBox="1"/>
      </xdr:nvSpPr>
      <xdr:spPr>
        <a:xfrm>
          <a:off x="2526783" y="651532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454" cy="264560"/>
    <xdr:sp macro="" textlink="">
      <xdr:nvSpPr>
        <xdr:cNvPr id="3041" name="TextBox 3040"/>
        <xdr:cNvSpPr txBox="1"/>
      </xdr:nvSpPr>
      <xdr:spPr>
        <a:xfrm flipH="1">
          <a:off x="50006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097" name="TextBox 3096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098" name="TextBox 3097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099" name="TextBox 3098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100" name="TextBox 3099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3101" name="TextBox 3100"/>
        <xdr:cNvSpPr txBox="1"/>
      </xdr:nvSpPr>
      <xdr:spPr>
        <a:xfrm flipH="1">
          <a:off x="5587631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3104" name="TextBox 3103"/>
        <xdr:cNvSpPr txBox="1"/>
      </xdr:nvSpPr>
      <xdr:spPr>
        <a:xfrm flipH="1">
          <a:off x="50006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160" name="TextBox 3159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161" name="TextBox 3160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162" name="TextBox 3161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163" name="TextBox 3162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164" name="TextBox 3163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3167" name="TextBox 3166"/>
        <xdr:cNvSpPr txBox="1"/>
      </xdr:nvSpPr>
      <xdr:spPr>
        <a:xfrm flipH="1">
          <a:off x="50006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23" name="TextBox 3222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24" name="TextBox 3223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25" name="TextBox 3224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26" name="TextBox 3225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227" name="TextBox 3226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3230" name="TextBox 3229"/>
        <xdr:cNvSpPr txBox="1"/>
      </xdr:nvSpPr>
      <xdr:spPr>
        <a:xfrm flipH="1">
          <a:off x="50006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86" name="TextBox 3285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87" name="TextBox 3286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88" name="TextBox 3287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89" name="TextBox 3288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290" name="TextBox 3289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516" name="TextBox 3515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517" name="TextBox 3516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3518" name="TextBox 3517"/>
        <xdr:cNvSpPr txBox="1"/>
      </xdr:nvSpPr>
      <xdr:spPr>
        <a:xfrm flipH="1">
          <a:off x="5587631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19" name="TextBox 3518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20" name="TextBox 3519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521" name="TextBox 3520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22" name="TextBox 3521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23" name="TextBox 3522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524" name="TextBox 3523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25" name="TextBox 3524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26" name="TextBox 3525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527" name="TextBox 3526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36" name="TextBox 6035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37" name="TextBox 6036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38" name="TextBox 6037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39" name="TextBox 6038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040" name="TextBox 6039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41" name="TextBox 604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42" name="TextBox 6041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55378</xdr:rowOff>
    </xdr:from>
    <xdr:ext cx="66454" cy="264560"/>
    <xdr:sp macro="" textlink="">
      <xdr:nvSpPr>
        <xdr:cNvPr id="6043" name="TextBox 6042"/>
        <xdr:cNvSpPr txBox="1"/>
      </xdr:nvSpPr>
      <xdr:spPr>
        <a:xfrm flipH="1">
          <a:off x="7210425" y="2912878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44" name="TextBox 6043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45" name="TextBox 604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046" name="TextBox 6045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47" name="TextBox 6046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48" name="TextBox 6047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049" name="TextBox 6048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50" name="TextBox 6049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51" name="TextBox 605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052" name="TextBox 6051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53" name="TextBox 6052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54" name="TextBox 6053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55" name="TextBox 605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56" name="TextBox 6055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57" name="TextBox 605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58" name="TextBox 605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59" name="TextBox 605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60" name="TextBox 605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61" name="TextBox 606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062" name="TextBox 6061"/>
        <xdr:cNvSpPr txBox="1"/>
      </xdr:nvSpPr>
      <xdr:spPr>
        <a:xfrm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63" name="TextBox 606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64" name="TextBox 606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65" name="TextBox 606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66" name="TextBox 606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067" name="TextBox 6066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068" name="TextBox 6067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069" name="TextBox 6068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070" name="TextBox 6069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071" name="TextBox 6070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072" name="TextBox 6071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073" name="TextBox 6072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074" name="TextBox 6073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075" name="TextBox 6074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076" name="TextBox 6075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077" name="TextBox 6076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078" name="TextBox 6077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079" name="TextBox 6078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080" name="TextBox 6079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081" name="TextBox 6080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082" name="TextBox 6081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083" name="TextBox 6082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084" name="TextBox 6083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085" name="TextBox 6084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086" name="TextBox 6085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087" name="TextBox 6086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088" name="TextBox 6087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89" name="TextBox 608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0" name="TextBox 608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1" name="TextBox 609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2" name="TextBox 609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3" name="TextBox 609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4" name="TextBox 609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5" name="TextBox 609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6" name="TextBox 6095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7" name="TextBox 609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8" name="TextBox 609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9" name="TextBox 609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0" name="TextBox 609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1" name="TextBox 610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2" name="TextBox 610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3" name="TextBox 610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4" name="TextBox 610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5" name="TextBox 610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6" name="TextBox 6105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7" name="TextBox 610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8" name="TextBox 610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109" name="TextBox 6108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110" name="TextBox 6109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111" name="TextBox 6110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112" name="TextBox 6111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113" name="TextBox 6112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114" name="TextBox 6113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115" name="TextBox 6114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116" name="TextBox 6115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117" name="TextBox 6116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118" name="TextBox 6117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119" name="TextBox 6118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120" name="TextBox 6119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121" name="TextBox 6120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122" name="TextBox 6121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123" name="TextBox 6122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124" name="TextBox 6123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125" name="TextBox 6124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126" name="TextBox 6125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127" name="TextBox 6126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128" name="TextBox 6127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29" name="TextBox 612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30" name="TextBox 612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6131" name="TextBox 6130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6132" name="TextBox 6131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6133" name="TextBox 6132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6134" name="TextBox 6133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135" name="TextBox 6134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136" name="TextBox 6135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37" name="TextBox 613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38" name="TextBox 613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39" name="TextBox 613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0" name="TextBox 613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1" name="TextBox 614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2" name="TextBox 614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3" name="TextBox 614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4" name="TextBox 614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5" name="TextBox 614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6" name="TextBox 614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7" name="TextBox 614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8" name="TextBox 614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9" name="TextBox 614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0" name="TextBox 614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1" name="TextBox 615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2" name="TextBox 615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3" name="TextBox 615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4" name="TextBox 615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5" name="TextBox 615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6" name="TextBox 615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7" name="TextBox 615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8" name="TextBox 615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9" name="TextBox 615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0" name="TextBox 615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1" name="TextBox 616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2" name="TextBox 616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3" name="TextBox 616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4" name="TextBox 616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5" name="TextBox 616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6" name="TextBox 616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7" name="TextBox 616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8" name="TextBox 616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9" name="TextBox 616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0" name="TextBox 616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1" name="TextBox 617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2" name="TextBox 617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3" name="TextBox 617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4" name="TextBox 617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5" name="TextBox 617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6" name="TextBox 617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7" name="TextBox 617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8" name="TextBox 617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9" name="TextBox 617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0" name="TextBox 617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1" name="TextBox 618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2" name="TextBox 618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3" name="TextBox 618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4" name="TextBox 618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5" name="TextBox 618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6" name="TextBox 618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7" name="TextBox 618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8" name="TextBox 618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9" name="TextBox 618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0" name="TextBox 618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1" name="TextBox 619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2" name="TextBox 619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3" name="TextBox 619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4" name="TextBox 619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5" name="TextBox 619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6" name="TextBox 619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7" name="TextBox 619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8" name="TextBox 619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9" name="TextBox 619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200" name="TextBox 619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201" name="TextBox 620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202" name="TextBox 620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203" name="TextBox 620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204" name="TextBox 620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205" name="TextBox 6204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206" name="TextBox 6205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207" name="TextBox 6206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208" name="TextBox 6207"/>
        <xdr:cNvSpPr txBox="1"/>
      </xdr:nvSpPr>
      <xdr:spPr>
        <a:xfrm>
          <a:off x="7210425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209" name="TextBox 6208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210" name="TextBox 6209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211" name="TextBox 6210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212" name="TextBox 6211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6213" name="TextBox 6212"/>
        <xdr:cNvSpPr txBox="1"/>
      </xdr:nvSpPr>
      <xdr:spPr>
        <a:xfrm>
          <a:off x="7210425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214" name="TextBox 6213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215" name="TextBox 6214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216" name="TextBox 6215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66454</xdr:rowOff>
    </xdr:from>
    <xdr:ext cx="66454" cy="264560"/>
    <xdr:sp macro="" textlink="">
      <xdr:nvSpPr>
        <xdr:cNvPr id="6217" name="TextBox 6216"/>
        <xdr:cNvSpPr txBox="1"/>
      </xdr:nvSpPr>
      <xdr:spPr>
        <a:xfrm>
          <a:off x="7210425" y="37240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218" name="TextBox 6217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219" name="TextBox 6218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20" name="TextBox 621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21" name="TextBox 622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22" name="TextBox 622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6454" cy="264560"/>
    <xdr:sp macro="" textlink="">
      <xdr:nvSpPr>
        <xdr:cNvPr id="6223" name="TextBox 6222"/>
        <xdr:cNvSpPr txBox="1"/>
      </xdr:nvSpPr>
      <xdr:spPr>
        <a:xfrm>
          <a:off x="7210425" y="58674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224" name="TextBox 6223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225" name="TextBox 6224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226" name="TextBox 6225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227" name="TextBox 6226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228" name="TextBox 6227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66454</xdr:rowOff>
    </xdr:from>
    <xdr:ext cx="66454" cy="264560"/>
    <xdr:sp macro="" textlink="">
      <xdr:nvSpPr>
        <xdr:cNvPr id="6229" name="TextBox 6228"/>
        <xdr:cNvSpPr txBox="1"/>
      </xdr:nvSpPr>
      <xdr:spPr>
        <a:xfrm>
          <a:off x="7210425" y="49337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230" name="TextBox 6229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31" name="TextBox 623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32" name="TextBox 623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33" name="TextBox 623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234" name="TextBox 6233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235" name="TextBox 6234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36" name="TextBox 6235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37" name="TextBox 623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38" name="TextBox 623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6454" cy="264560"/>
    <xdr:sp macro="" textlink="">
      <xdr:nvSpPr>
        <xdr:cNvPr id="6239" name="TextBox 6238"/>
        <xdr:cNvSpPr txBox="1"/>
      </xdr:nvSpPr>
      <xdr:spPr>
        <a:xfrm>
          <a:off x="7210425" y="58674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0" name="TextBox 623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1" name="TextBox 624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2" name="TextBox 624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3" name="TextBox 624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4" name="TextBox 624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5" name="TextBox 624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6" name="TextBox 6245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7" name="TextBox 624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8" name="TextBox 624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6454" cy="264560"/>
    <xdr:sp macro="" textlink="">
      <xdr:nvSpPr>
        <xdr:cNvPr id="6249" name="TextBox 6248"/>
        <xdr:cNvSpPr txBox="1"/>
      </xdr:nvSpPr>
      <xdr:spPr>
        <a:xfrm>
          <a:off x="7210425" y="58674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0" name="TextBox 624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1" name="TextBox 625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2" name="TextBox 625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3" name="TextBox 625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4" name="TextBox 625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5" name="TextBox 625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6" name="TextBox 6255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7" name="TextBox 625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8" name="TextBox 625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6454" cy="264560"/>
    <xdr:sp macro="" textlink="">
      <xdr:nvSpPr>
        <xdr:cNvPr id="6259" name="TextBox 6258"/>
        <xdr:cNvSpPr txBox="1"/>
      </xdr:nvSpPr>
      <xdr:spPr>
        <a:xfrm>
          <a:off x="7210425" y="58674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60" name="TextBox 625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61" name="TextBox 626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62" name="TextBox 626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63" name="TextBox 6262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64" name="TextBox 626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65" name="TextBox 626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66" name="TextBox 6265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67" name="TextBox 626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68" name="TextBox 6267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66454" cy="264560"/>
    <xdr:sp macro="" textlink="">
      <xdr:nvSpPr>
        <xdr:cNvPr id="6269" name="TextBox 6268"/>
        <xdr:cNvSpPr txBox="1"/>
      </xdr:nvSpPr>
      <xdr:spPr>
        <a:xfrm>
          <a:off x="7210425" y="60674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0" name="TextBox 6269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1" name="TextBox 6270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2" name="TextBox 6271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3" name="TextBox 6272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4" name="TextBox 6273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5" name="TextBox 6274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6" name="TextBox 6275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7" name="TextBox 6276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8" name="TextBox 6277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66454</xdr:rowOff>
    </xdr:from>
    <xdr:ext cx="66454" cy="264560"/>
    <xdr:sp macro="" textlink="">
      <xdr:nvSpPr>
        <xdr:cNvPr id="6279" name="TextBox 6278"/>
        <xdr:cNvSpPr txBox="1"/>
      </xdr:nvSpPr>
      <xdr:spPr>
        <a:xfrm>
          <a:off x="7210425" y="6133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0" name="TextBox 6279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1" name="TextBox 6280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2" name="TextBox 6281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3" name="TextBox 6282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4" name="TextBox 6283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5" name="TextBox 6284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6" name="TextBox 6285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7" name="TextBox 6286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8" name="TextBox 6287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66454" cy="264560"/>
    <xdr:sp macro="" textlink="">
      <xdr:nvSpPr>
        <xdr:cNvPr id="6289" name="TextBox 6288"/>
        <xdr:cNvSpPr txBox="1"/>
      </xdr:nvSpPr>
      <xdr:spPr>
        <a:xfrm>
          <a:off x="7210425" y="62674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6290" name="TextBox 6289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6291" name="TextBox 6290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292" name="TextBox 6291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293" name="TextBox 6292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294" name="TextBox 6293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295" name="TextBox 6294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296" name="TextBox 6295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297" name="TextBox 6296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298" name="TextBox 6297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299" name="TextBox 6298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300" name="TextBox 6299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301" name="TextBox 6300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02" name="TextBox 630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03" name="TextBox 630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04" name="TextBox 630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05" name="TextBox 630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06" name="TextBox 630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07" name="TextBox 630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08" name="TextBox 630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09" name="TextBox 630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0" name="TextBox 630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1" name="TextBox 631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2" name="TextBox 631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3" name="TextBox 631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4" name="TextBox 631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5" name="TextBox 631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6" name="TextBox 631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7" name="TextBox 631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8" name="TextBox 631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9" name="TextBox 631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0" name="TextBox 631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1" name="TextBox 632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2" name="TextBox 632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3" name="TextBox 632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4" name="TextBox 632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5" name="TextBox 632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6" name="TextBox 632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7" name="TextBox 632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8" name="TextBox 632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9" name="TextBox 632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0" name="TextBox 632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1" name="TextBox 633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2" name="TextBox 633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3" name="TextBox 633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4" name="TextBox 633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5" name="TextBox 633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6" name="TextBox 633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7" name="TextBox 633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8" name="TextBox 633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9" name="TextBox 633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0" name="TextBox 633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1" name="TextBox 634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2" name="TextBox 634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3" name="TextBox 634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4" name="TextBox 634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5" name="TextBox 634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6" name="TextBox 634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7" name="TextBox 634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8" name="TextBox 634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9" name="TextBox 634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0" name="TextBox 634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1" name="TextBox 635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2" name="TextBox 635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3" name="TextBox 635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4" name="TextBox 635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5" name="TextBox 635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6" name="TextBox 635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7" name="TextBox 635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8" name="TextBox 635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9" name="TextBox 635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0" name="TextBox 635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1" name="TextBox 636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2" name="TextBox 636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3" name="TextBox 636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4" name="TextBox 636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5" name="TextBox 636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6" name="TextBox 636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7" name="TextBox 636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8" name="TextBox 636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9" name="TextBox 636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370" name="TextBox 6369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371" name="TextBox 637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372" name="TextBox 6371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373" name="TextBox 6372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74" name="TextBox 637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75" name="TextBox 637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76" name="TextBox 637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77" name="TextBox 637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378" name="TextBox 637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79" name="TextBox 637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80" name="TextBox 637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381" name="TextBox 6380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82" name="TextBox 638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83" name="TextBox 638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384" name="TextBox 6383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85" name="TextBox 638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86" name="TextBox 638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387" name="TextBox 6386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88" name="TextBox 638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89" name="TextBox 638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390" name="TextBox 6389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1" name="TextBox 639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2" name="TextBox 639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3" name="TextBox 639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4" name="TextBox 639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5" name="TextBox 639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6" name="TextBox 639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7" name="TextBox 639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8" name="TextBox 639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9" name="TextBox 639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00" name="TextBox 639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01" name="TextBox 6400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02" name="TextBox 640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03" name="TextBox 640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04" name="TextBox 6403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05" name="TextBox 640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06" name="TextBox 640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07" name="TextBox 6406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08" name="TextBox 640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09" name="TextBox 640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10" name="TextBox 6409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11" name="TextBox 641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12" name="TextBox 641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13" name="TextBox 6412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14" name="TextBox 641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15" name="TextBox 641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16" name="TextBox 641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17" name="TextBox 641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18" name="TextBox 641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19" name="TextBox 641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0" name="TextBox 641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1" name="TextBox 642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2" name="TextBox 642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3" name="TextBox 642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24" name="TextBox 6423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5" name="TextBox 642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6" name="TextBox 642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27" name="TextBox 6426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8" name="TextBox 642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9" name="TextBox 642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30" name="TextBox 6429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31" name="TextBox 643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32" name="TextBox 643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33" name="TextBox 6432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34" name="TextBox 643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35" name="TextBox 643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36" name="TextBox 643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37" name="TextBox 643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38" name="TextBox 643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39" name="TextBox 643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440" name="TextBox 6439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441" name="TextBox 6440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442" name="TextBox 6441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66454</xdr:rowOff>
    </xdr:from>
    <xdr:ext cx="66454" cy="264560"/>
    <xdr:sp macro="" textlink="">
      <xdr:nvSpPr>
        <xdr:cNvPr id="6443" name="TextBox 6442"/>
        <xdr:cNvSpPr txBox="1"/>
      </xdr:nvSpPr>
      <xdr:spPr>
        <a:xfrm>
          <a:off x="7210425" y="49337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44" name="TextBox 6443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45" name="TextBox 6444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46" name="TextBox 6445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47" name="TextBox 6446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48" name="TextBox 6447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49" name="TextBox 6448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50" name="TextBox 6449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51" name="TextBox 6450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52" name="TextBox 6451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53" name="TextBox 6452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54" name="TextBox 6453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55" name="TextBox 6454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56" name="TextBox 6455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57" name="TextBox 6456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58" name="TextBox 6457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59" name="TextBox 6458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0" name="TextBox 6459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1" name="TextBox 6460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2" name="TextBox 6461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3" name="TextBox 6462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4" name="TextBox 6463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5" name="TextBox 6464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6" name="TextBox 6465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7" name="TextBox 6466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8" name="TextBox 6467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9" name="TextBox 6468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70" name="TextBox 6469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71" name="TextBox 6470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472" name="TextBox 6471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73" name="TextBox 6472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74" name="TextBox 6473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6475" name="TextBox 6474"/>
        <xdr:cNvSpPr txBox="1"/>
      </xdr:nvSpPr>
      <xdr:spPr>
        <a:xfrm>
          <a:off x="7210425" y="39240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76" name="TextBox 6475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77" name="TextBox 6476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478" name="TextBox 6477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479" name="TextBox 6478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480" name="TextBox 6479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481" name="TextBox 6480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482" name="TextBox 6481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483" name="TextBox 6482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484" name="TextBox 6483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485" name="TextBox 6484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486" name="TextBox 6485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487" name="TextBox 6486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488" name="TextBox 6487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489" name="TextBox 6488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490" name="TextBox 6489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491" name="TextBox 6490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492" name="TextBox 6491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93" name="TextBox 6492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94" name="TextBox 6493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6495" name="TextBox 6494"/>
        <xdr:cNvSpPr txBox="1"/>
      </xdr:nvSpPr>
      <xdr:spPr>
        <a:xfrm>
          <a:off x="7210425" y="39240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96" name="TextBox 6495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97" name="TextBox 6496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98" name="TextBox 6497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66454</xdr:rowOff>
    </xdr:from>
    <xdr:ext cx="66454" cy="264560"/>
    <xdr:sp macro="" textlink="">
      <xdr:nvSpPr>
        <xdr:cNvPr id="6499" name="TextBox 6498"/>
        <xdr:cNvSpPr txBox="1"/>
      </xdr:nvSpPr>
      <xdr:spPr>
        <a:xfrm>
          <a:off x="7210425" y="47241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500" name="TextBox 6499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501" name="TextBox 6500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502" name="TextBox 6501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503" name="TextBox 6502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504" name="TextBox 6503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505" name="TextBox 6504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506" name="TextBox 6505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507" name="TextBox 6506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508" name="TextBox 6507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509" name="TextBox 6508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510" name="TextBox 6509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511" name="TextBox 6510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12" name="TextBox 6511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13" name="TextBox 6512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14" name="TextBox 6513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15" name="TextBox 6514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16" name="TextBox 6515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17" name="TextBox 6516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18" name="TextBox 6517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19" name="TextBox 6518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20" name="TextBox 6519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21" name="TextBox 6520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22" name="TextBox 6521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23" name="TextBox 6522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24" name="TextBox 6523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25" name="TextBox 6524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26" name="TextBox 6525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27" name="TextBox 6526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28" name="TextBox 6527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29" name="TextBox 6528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30" name="TextBox 6529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31" name="TextBox 6530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32" name="TextBox 6531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33" name="TextBox 6532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34" name="TextBox 6533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35" name="TextBox 6534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36" name="TextBox 6535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6537" name="TextBox 6536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6538" name="TextBox 6537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539" name="TextBox 6538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540" name="TextBox 6539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541" name="TextBox 6540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542" name="TextBox 6541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543" name="TextBox 6542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544" name="TextBox 6543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545" name="TextBox 6544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546" name="TextBox 6545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547" name="TextBox 6546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548" name="TextBox 6547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549" name="TextBox 6548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550" name="TextBox 6549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1" name="TextBox 655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2" name="TextBox 655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3" name="TextBox 655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4" name="TextBox 655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5" name="TextBox 655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6" name="TextBox 655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7" name="TextBox 655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8" name="TextBox 655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9" name="TextBox 655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0" name="TextBox 655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1" name="TextBox 656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2" name="TextBox 656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3" name="TextBox 656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4" name="TextBox 656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5" name="TextBox 656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6" name="TextBox 656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7" name="TextBox 656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8" name="TextBox 656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9" name="TextBox 656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0" name="TextBox 656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1" name="TextBox 657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2" name="TextBox 657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3" name="TextBox 657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4" name="TextBox 657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5" name="TextBox 657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6" name="TextBox 657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7" name="TextBox 657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8" name="TextBox 657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9" name="TextBox 657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0" name="TextBox 657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1" name="TextBox 658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2" name="TextBox 658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3" name="TextBox 658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4" name="TextBox 658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5" name="TextBox 658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6" name="TextBox 658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7" name="TextBox 658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8" name="TextBox 658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9" name="TextBox 658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0" name="TextBox 658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1" name="TextBox 659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2" name="TextBox 659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3" name="TextBox 659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4" name="TextBox 659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5" name="TextBox 659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6" name="TextBox 659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7" name="TextBox 659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8" name="TextBox 659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9" name="TextBox 659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0" name="TextBox 659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1" name="TextBox 660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2" name="TextBox 660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3" name="TextBox 660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4" name="TextBox 660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5" name="TextBox 660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6" name="TextBox 660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7" name="TextBox 660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8" name="TextBox 660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9" name="TextBox 660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0" name="TextBox 660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1" name="TextBox 661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2" name="TextBox 661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3" name="TextBox 661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4" name="TextBox 661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5" name="TextBox 661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6" name="TextBox 661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7" name="TextBox 661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8" name="TextBox 661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9" name="TextBox 661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0" name="TextBox 661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1" name="TextBox 662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2" name="TextBox 662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3" name="TextBox 662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4" name="TextBox 662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5" name="TextBox 662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6" name="TextBox 662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7" name="TextBox 662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8" name="TextBox 662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9" name="TextBox 662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0" name="TextBox 662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1" name="TextBox 663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2" name="TextBox 663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3" name="TextBox 663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4" name="TextBox 663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5" name="TextBox 663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6" name="TextBox 663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7" name="TextBox 663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8" name="TextBox 663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9" name="TextBox 663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0" name="TextBox 663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1" name="TextBox 664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2" name="TextBox 664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3" name="TextBox 664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4" name="TextBox 664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5" name="TextBox 664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6" name="TextBox 664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7" name="TextBox 664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8" name="TextBox 664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9" name="TextBox 664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0" name="TextBox 664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1" name="TextBox 665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2" name="TextBox 665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3" name="TextBox 665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4" name="TextBox 665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5" name="TextBox 665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6" name="TextBox 665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7" name="TextBox 665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8" name="TextBox 665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9" name="TextBox 665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0" name="TextBox 665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1" name="TextBox 666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2" name="TextBox 666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3" name="TextBox 666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4" name="TextBox 666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5" name="TextBox 666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6" name="TextBox 666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7" name="TextBox 666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8" name="TextBox 666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9" name="TextBox 666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0" name="TextBox 666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1" name="TextBox 667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2" name="TextBox 667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3" name="TextBox 667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4" name="TextBox 667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5" name="TextBox 667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6" name="TextBox 667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7" name="TextBox 667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8" name="TextBox 667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9" name="TextBox 667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0" name="TextBox 667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1" name="TextBox 668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2" name="TextBox 668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3" name="TextBox 668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4" name="TextBox 668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5" name="TextBox 668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6" name="TextBox 668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7" name="TextBox 668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8" name="TextBox 668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9" name="TextBox 668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0" name="TextBox 668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1" name="TextBox 669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2" name="TextBox 669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3" name="TextBox 669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4" name="TextBox 669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5" name="TextBox 669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6" name="TextBox 669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7" name="TextBox 669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8" name="TextBox 669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9" name="TextBox 669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0" name="TextBox 669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1" name="TextBox 670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2" name="TextBox 670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3" name="TextBox 670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4" name="TextBox 670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5" name="TextBox 670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6" name="TextBox 670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7" name="TextBox 670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8" name="TextBox 670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9" name="TextBox 670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0" name="TextBox 670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1" name="TextBox 671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2" name="TextBox 671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3" name="TextBox 671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4" name="TextBox 671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5" name="TextBox 671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6" name="TextBox 671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7" name="TextBox 671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8" name="TextBox 671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9" name="TextBox 671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0" name="TextBox 671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1" name="TextBox 672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2" name="TextBox 672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3" name="TextBox 672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4" name="TextBox 672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5" name="TextBox 672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6" name="TextBox 672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7" name="TextBox 672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8" name="TextBox 672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9" name="TextBox 672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0" name="TextBox 672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1" name="TextBox 673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2" name="TextBox 673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3" name="TextBox 673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4" name="TextBox 673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5" name="TextBox 673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6" name="TextBox 673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7" name="TextBox 673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8" name="TextBox 673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9" name="TextBox 673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0" name="TextBox 673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1" name="TextBox 674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2" name="TextBox 674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3" name="TextBox 674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4" name="TextBox 674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5" name="TextBox 674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6" name="TextBox 674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7" name="TextBox 674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8" name="TextBox 674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749" name="TextBox 6748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750" name="TextBox 6749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751" name="TextBox 675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752" name="TextBox 675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753" name="TextBox 675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754" name="TextBox 675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755" name="TextBox 675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756" name="TextBox 675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759" name="TextBox 6758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815" name="TextBox 681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816" name="TextBox 6815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817" name="TextBox 6816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818" name="TextBox 6817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819" name="TextBox 6818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822" name="TextBox 682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878" name="TextBox 687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879" name="TextBox 687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880" name="TextBox 687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881" name="TextBox 688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882" name="TextBox 688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885" name="TextBox 6884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941" name="TextBox 694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942" name="TextBox 694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943" name="TextBox 694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944" name="TextBox 694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945" name="TextBox 6944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948" name="TextBox 694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004" name="TextBox 700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005" name="TextBox 700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006" name="TextBox 700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007" name="TextBox 700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008" name="TextBox 700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239" name="TextBox 7238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295" name="TextBox 729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296" name="TextBox 7295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297" name="TextBox 7296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298" name="TextBox 7297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299" name="TextBox 7298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302" name="TextBox 730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358" name="TextBox 735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359" name="TextBox 735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360" name="TextBox 735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361" name="TextBox 736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362" name="TextBox 736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365" name="TextBox 7364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421" name="TextBox 742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422" name="TextBox 742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423" name="TextBox 742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424" name="TextBox 742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425" name="TextBox 7424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428" name="TextBox 742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484" name="TextBox 748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485" name="TextBox 748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486" name="TextBox 748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487" name="TextBox 748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488" name="TextBox 748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719" name="TextBox 7718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775" name="TextBox 777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776" name="TextBox 7775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777" name="TextBox 7776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778" name="TextBox 7777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779" name="TextBox 7778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782" name="TextBox 778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838" name="TextBox 783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839" name="TextBox 783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840" name="TextBox 783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841" name="TextBox 784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842" name="TextBox 784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845" name="TextBox 7844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901" name="TextBox 790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902" name="TextBox 790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903" name="TextBox 790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904" name="TextBox 790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905" name="TextBox 7904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908" name="TextBox 790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964" name="TextBox 796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965" name="TextBox 796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966" name="TextBox 796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967" name="TextBox 796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968" name="TextBox 796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8025" name="TextBox 8024"/>
        <xdr:cNvSpPr txBox="1"/>
      </xdr:nvSpPr>
      <xdr:spPr>
        <a:xfrm>
          <a:off x="7210425" y="2828260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8195" name="TextBox 8194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196" name="TextBox 8195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197" name="TextBox 8196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198" name="TextBox 8197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199" name="TextBox 8198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8200" name="TextBox 8199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201" name="TextBox 8200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02" name="TextBox 820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03" name="TextBox 820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04" name="TextBox 820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05" name="TextBox 820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206" name="TextBox 8205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207" name="TextBox 8206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08" name="TextBox 820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09" name="TextBox 820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10" name="TextBox 820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11" name="TextBox 821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212" name="TextBox 821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213" name="TextBox 8212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14" name="TextBox 821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15" name="TextBox 821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16" name="TextBox 821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17" name="TextBox 821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218" name="TextBox 821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8275" name="TextBox 8274"/>
        <xdr:cNvSpPr txBox="1"/>
      </xdr:nvSpPr>
      <xdr:spPr>
        <a:xfrm>
          <a:off x="7210425" y="2828260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45" name="TextBox 8444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46" name="TextBox 8445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47" name="TextBox 8446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8448" name="TextBox 8447"/>
        <xdr:cNvSpPr txBox="1"/>
      </xdr:nvSpPr>
      <xdr:spPr>
        <a:xfrm>
          <a:off x="7210425" y="39240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49" name="TextBox 8448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50" name="TextBox 8449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51" name="TextBox 8450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8452" name="TextBox 8451"/>
        <xdr:cNvSpPr txBox="1"/>
      </xdr:nvSpPr>
      <xdr:spPr>
        <a:xfrm>
          <a:off x="7210425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53" name="TextBox 8452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54" name="TextBox 8453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55" name="TextBox 8454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56" name="TextBox 8455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57" name="TextBox 8456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58" name="TextBox 8457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59" name="TextBox 8458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60" name="TextBox 8459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1" name="TextBox 8460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2" name="TextBox 8461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3" name="TextBox 8462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4" name="TextBox 8463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5" name="TextBox 8464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8466" name="TextBox 8465"/>
        <xdr:cNvSpPr txBox="1"/>
      </xdr:nvSpPr>
      <xdr:spPr>
        <a:xfrm>
          <a:off x="7210425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7" name="TextBox 8466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8" name="TextBox 8467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9" name="TextBox 8468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70" name="TextBox 8469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71" name="TextBox 8470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72" name="TextBox 8471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73" name="TextBox 8472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74" name="TextBox 8473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75" name="TextBox 8474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8476" name="TextBox 8475"/>
        <xdr:cNvSpPr txBox="1"/>
      </xdr:nvSpPr>
      <xdr:spPr>
        <a:xfrm>
          <a:off x="7210425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77" name="TextBox 8476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78" name="TextBox 8477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79" name="TextBox 8478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8480" name="TextBox 8479"/>
        <xdr:cNvSpPr txBox="1"/>
      </xdr:nvSpPr>
      <xdr:spPr>
        <a:xfrm>
          <a:off x="7210425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81" name="TextBox 8480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82" name="TextBox 8481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83" name="TextBox 8482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84" name="TextBox 8483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85" name="TextBox 8484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86" name="TextBox 8485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87" name="TextBox 8486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88" name="TextBox 8487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89" name="TextBox 8488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0" name="TextBox 8489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1" name="TextBox 8490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2" name="TextBox 8491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3" name="TextBox 8492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8494" name="TextBox 8493"/>
        <xdr:cNvSpPr txBox="1"/>
      </xdr:nvSpPr>
      <xdr:spPr>
        <a:xfrm>
          <a:off x="7210425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5" name="TextBox 8494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6" name="TextBox 8495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7" name="TextBox 8496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8" name="TextBox 8497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9" name="TextBox 8498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0" name="TextBox 8499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1" name="TextBox 8500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8502" name="TextBox 8501"/>
        <xdr:cNvSpPr txBox="1"/>
      </xdr:nvSpPr>
      <xdr:spPr>
        <a:xfrm>
          <a:off x="7210425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3" name="TextBox 8502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4" name="TextBox 8503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5" name="TextBox 8504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6" name="TextBox 8505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7" name="TextBox 8506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8" name="TextBox 8507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9" name="TextBox 8508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10" name="TextBox 8509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11" name="TextBox 8510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8512" name="TextBox 8511"/>
        <xdr:cNvSpPr txBox="1"/>
      </xdr:nvSpPr>
      <xdr:spPr>
        <a:xfrm>
          <a:off x="7210425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13" name="TextBox 8512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14" name="TextBox 8513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15" name="TextBox 8514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8516" name="TextBox 8515"/>
        <xdr:cNvSpPr txBox="1"/>
      </xdr:nvSpPr>
      <xdr:spPr>
        <a:xfrm>
          <a:off x="7210425" y="45241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17" name="TextBox 8516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18" name="TextBox 8517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19" name="TextBox 8518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20" name="TextBox 8519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21" name="TextBox 8520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22" name="TextBox 8521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23" name="TextBox 8522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24" name="TextBox 8523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25" name="TextBox 8524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26" name="TextBox 8525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27" name="TextBox 8526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28" name="TextBox 8527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29" name="TextBox 8528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8530" name="TextBox 8529"/>
        <xdr:cNvSpPr txBox="1"/>
      </xdr:nvSpPr>
      <xdr:spPr>
        <a:xfrm>
          <a:off x="7210425" y="45241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1" name="TextBox 8530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2" name="TextBox 8531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3" name="TextBox 8532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4" name="TextBox 8533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5" name="TextBox 8534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6" name="TextBox 8535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7" name="TextBox 8536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8538" name="TextBox 8537"/>
        <xdr:cNvSpPr txBox="1"/>
      </xdr:nvSpPr>
      <xdr:spPr>
        <a:xfrm>
          <a:off x="7210425" y="45241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9" name="TextBox 8538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40" name="TextBox 8539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41" name="TextBox 8540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42" name="TextBox 8541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43" name="TextBox 8542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44" name="TextBox 8543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454" cy="264560"/>
    <xdr:sp macro="" textlink="">
      <xdr:nvSpPr>
        <xdr:cNvPr id="8547" name="TextBox 8546"/>
        <xdr:cNvSpPr txBox="1"/>
      </xdr:nvSpPr>
      <xdr:spPr>
        <a:xfrm flipH="1">
          <a:off x="50006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551" name="TextBox 855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04" name="TextBox 8603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05" name="TextBox 860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06" name="TextBox 8605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8607" name="TextBox 8606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8608" name="TextBox 8607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8609" name="TextBox 8608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10" name="TextBox 8609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11" name="TextBox 861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55378</xdr:rowOff>
    </xdr:from>
    <xdr:ext cx="66454" cy="264560"/>
    <xdr:sp macro="" textlink="">
      <xdr:nvSpPr>
        <xdr:cNvPr id="8612" name="TextBox 8611"/>
        <xdr:cNvSpPr txBox="1"/>
      </xdr:nvSpPr>
      <xdr:spPr>
        <a:xfrm flipH="1">
          <a:off x="7210425" y="2912878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13" name="TextBox 8612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14" name="TextBox 8613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8615" name="TextBox 8614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16" name="TextBox 8615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17" name="TextBox 8616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8618" name="TextBox 8617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19" name="TextBox 8618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20" name="TextBox 8619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8621" name="TextBox 8620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22" name="TextBox 8621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23" name="TextBox 8622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24" name="TextBox 8623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25" name="TextBox 862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26" name="TextBox 862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27" name="TextBox 862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28" name="TextBox 862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29" name="TextBox 862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30" name="TextBox 862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631" name="TextBox 8630"/>
        <xdr:cNvSpPr txBox="1"/>
      </xdr:nvSpPr>
      <xdr:spPr>
        <a:xfrm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32" name="TextBox 863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33" name="TextBox 863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34" name="TextBox 863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35" name="TextBox 863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636" name="TextBox 8635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637" name="TextBox 8636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638" name="TextBox 8637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639" name="TextBox 8638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640" name="TextBox 8639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641" name="TextBox 8640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642" name="TextBox 8641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643" name="TextBox 8642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644" name="TextBox 8643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645" name="TextBox 8644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646" name="TextBox 8645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647" name="TextBox 8646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648" name="TextBox 8647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649" name="TextBox 8648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650" name="TextBox 8649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651" name="TextBox 8650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52" name="TextBox 8651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53" name="TextBox 8652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8654" name="TextBox 8653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8655" name="TextBox 8654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8656" name="TextBox 8655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8657" name="TextBox 8656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58" name="TextBox 865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59" name="TextBox 865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0" name="TextBox 865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1" name="TextBox 866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2" name="TextBox 866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3" name="TextBox 866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4" name="TextBox 866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5" name="TextBox 866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6" name="TextBox 8665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7" name="TextBox 866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8" name="TextBox 866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9" name="TextBox 866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70" name="TextBox 866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71" name="TextBox 867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72" name="TextBox 867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73" name="TextBox 867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74" name="TextBox 867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75" name="TextBox 867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76" name="TextBox 8675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77" name="TextBox 867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678" name="TextBox 8677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679" name="TextBox 8678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680" name="TextBox 8679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681" name="TextBox 8680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682" name="TextBox 8681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683" name="TextBox 8682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684" name="TextBox 8683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685" name="TextBox 8684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686" name="TextBox 8685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687" name="TextBox 8686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688" name="TextBox 8687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689" name="TextBox 8688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690" name="TextBox 8689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691" name="TextBox 8690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8692" name="TextBox 8691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8693" name="TextBox 8692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8694" name="TextBox 8693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8695" name="TextBox 8694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8696" name="TextBox 8695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8697" name="TextBox 8696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8698" name="TextBox 8697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8699" name="TextBox 8698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700" name="TextBox 869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701" name="TextBox 870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702" name="TextBox 8701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703" name="TextBox 8702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704" name="TextBox 8703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8705" name="TextBox 8704"/>
        <xdr:cNvSpPr txBox="1"/>
      </xdr:nvSpPr>
      <xdr:spPr>
        <a:xfrm>
          <a:off x="7210425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706" name="TextBox 8705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707" name="TextBox 8706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708" name="TextBox 8707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709" name="TextBox 8708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8710" name="TextBox 8709"/>
        <xdr:cNvSpPr txBox="1"/>
      </xdr:nvSpPr>
      <xdr:spPr>
        <a:xfrm>
          <a:off x="7210425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711" name="TextBox 8710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712" name="TextBox 8711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713" name="TextBox 8712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66454</xdr:rowOff>
    </xdr:from>
    <xdr:ext cx="66454" cy="264560"/>
    <xdr:sp macro="" textlink="">
      <xdr:nvSpPr>
        <xdr:cNvPr id="8714" name="TextBox 8713"/>
        <xdr:cNvSpPr txBox="1"/>
      </xdr:nvSpPr>
      <xdr:spPr>
        <a:xfrm>
          <a:off x="7210425" y="37240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8715" name="TextBox 8714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8716" name="TextBox 8715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17" name="TextBox 871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18" name="TextBox 871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19" name="TextBox 871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6454" cy="264560"/>
    <xdr:sp macro="" textlink="">
      <xdr:nvSpPr>
        <xdr:cNvPr id="8720" name="TextBox 8719"/>
        <xdr:cNvSpPr txBox="1"/>
      </xdr:nvSpPr>
      <xdr:spPr>
        <a:xfrm>
          <a:off x="7210425" y="58674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721" name="TextBox 8720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722" name="TextBox 8721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23" name="TextBox 8722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24" name="TextBox 8723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8725" name="TextBox 8724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66454</xdr:rowOff>
    </xdr:from>
    <xdr:ext cx="66454" cy="264560"/>
    <xdr:sp macro="" textlink="">
      <xdr:nvSpPr>
        <xdr:cNvPr id="8726" name="TextBox 8725"/>
        <xdr:cNvSpPr txBox="1"/>
      </xdr:nvSpPr>
      <xdr:spPr>
        <a:xfrm>
          <a:off x="7210425" y="49337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8727" name="TextBox 8726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28" name="TextBox 872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29" name="TextBox 872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30" name="TextBox 872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8731" name="TextBox 8730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8732" name="TextBox 8731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33" name="TextBox 873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34" name="TextBox 873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35" name="TextBox 873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6454" cy="264560"/>
    <xdr:sp macro="" textlink="">
      <xdr:nvSpPr>
        <xdr:cNvPr id="8736" name="TextBox 8735"/>
        <xdr:cNvSpPr txBox="1"/>
      </xdr:nvSpPr>
      <xdr:spPr>
        <a:xfrm>
          <a:off x="7210425" y="58674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37" name="TextBox 873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38" name="TextBox 873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39" name="TextBox 873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0" name="TextBox 873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1" name="TextBox 874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2" name="TextBox 874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3" name="TextBox 874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4" name="TextBox 874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5" name="TextBox 874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6454" cy="264560"/>
    <xdr:sp macro="" textlink="">
      <xdr:nvSpPr>
        <xdr:cNvPr id="8746" name="TextBox 8745"/>
        <xdr:cNvSpPr txBox="1"/>
      </xdr:nvSpPr>
      <xdr:spPr>
        <a:xfrm>
          <a:off x="7210425" y="58674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7" name="TextBox 874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8" name="TextBox 874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9" name="TextBox 874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0" name="TextBox 874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1" name="TextBox 875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2" name="TextBox 875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3" name="TextBox 875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4" name="TextBox 875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5" name="TextBox 875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6454" cy="264560"/>
    <xdr:sp macro="" textlink="">
      <xdr:nvSpPr>
        <xdr:cNvPr id="8756" name="TextBox 8755"/>
        <xdr:cNvSpPr txBox="1"/>
      </xdr:nvSpPr>
      <xdr:spPr>
        <a:xfrm>
          <a:off x="7210425" y="58674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7" name="TextBox 875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8" name="TextBox 875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9" name="TextBox 875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60" name="TextBox 8759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61" name="TextBox 876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62" name="TextBox 876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63" name="TextBox 876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64" name="TextBox 876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65" name="TextBox 8764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66454" cy="264560"/>
    <xdr:sp macro="" textlink="">
      <xdr:nvSpPr>
        <xdr:cNvPr id="8766" name="TextBox 8765"/>
        <xdr:cNvSpPr txBox="1"/>
      </xdr:nvSpPr>
      <xdr:spPr>
        <a:xfrm>
          <a:off x="7210425" y="60674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67" name="TextBox 8766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68" name="TextBox 8767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69" name="TextBox 8768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70" name="TextBox 8769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71" name="TextBox 8770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72" name="TextBox 8771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73" name="TextBox 8772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74" name="TextBox 8773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75" name="TextBox 8774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66454</xdr:rowOff>
    </xdr:from>
    <xdr:ext cx="66454" cy="264560"/>
    <xdr:sp macro="" textlink="">
      <xdr:nvSpPr>
        <xdr:cNvPr id="8776" name="TextBox 8775"/>
        <xdr:cNvSpPr txBox="1"/>
      </xdr:nvSpPr>
      <xdr:spPr>
        <a:xfrm>
          <a:off x="7210425" y="6133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77" name="TextBox 8776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78" name="TextBox 8777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79" name="TextBox 8778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80" name="TextBox 8779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81" name="TextBox 8780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82" name="TextBox 8781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83" name="TextBox 8782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84" name="TextBox 8783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85" name="TextBox 8784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66454" cy="264560"/>
    <xdr:sp macro="" textlink="">
      <xdr:nvSpPr>
        <xdr:cNvPr id="8786" name="TextBox 8785"/>
        <xdr:cNvSpPr txBox="1"/>
      </xdr:nvSpPr>
      <xdr:spPr>
        <a:xfrm>
          <a:off x="7210425" y="62674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8787" name="TextBox 8786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8788" name="TextBox 8787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8789" name="TextBox 8788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8790" name="TextBox 8789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791" name="TextBox 879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792" name="TextBox 8791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793" name="TextBox 8792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794" name="TextBox 8793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8795" name="TextBox 8794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8796" name="TextBox 8795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8797" name="TextBox 8796"/>
        <xdr:cNvSpPr txBox="1"/>
      </xdr:nvSpPr>
      <xdr:spPr>
        <a:xfrm flipH="1">
          <a:off x="5587631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8800" name="TextBox 8799"/>
        <xdr:cNvSpPr txBox="1"/>
      </xdr:nvSpPr>
      <xdr:spPr>
        <a:xfrm flipH="1">
          <a:off x="50006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04" name="TextBox 880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57" name="TextBox 885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58" name="TextBox 885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59" name="TextBox 885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8860" name="TextBox 8859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8861" name="TextBox 8860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862" name="TextBox 886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63" name="TextBox 886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64" name="TextBox 886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865" name="TextBox 8864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66" name="TextBox 886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67" name="TextBox 886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868" name="TextBox 886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69" name="TextBox 886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70" name="TextBox 886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871" name="TextBox 8870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72" name="TextBox 887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73" name="TextBox 887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874" name="TextBox 8873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75" name="TextBox 887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76" name="TextBox 887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77" name="TextBox 887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78" name="TextBox 887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79" name="TextBox 887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80" name="TextBox 887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81" name="TextBox 888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82" name="TextBox 888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8883" name="TextBox 8882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8884" name="TextBox 8883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8885" name="TextBox 8884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8888" name="TextBox 8887"/>
        <xdr:cNvSpPr txBox="1"/>
      </xdr:nvSpPr>
      <xdr:spPr>
        <a:xfrm flipH="1">
          <a:off x="50006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44" name="TextBox 894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45" name="TextBox 894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8946" name="TextBox 8945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8947" name="TextBox 8946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948" name="TextBox 894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49" name="TextBox 894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50" name="TextBox 894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951" name="TextBox 8950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52" name="TextBox 895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53" name="TextBox 895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954" name="TextBox 8953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55" name="TextBox 895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56" name="TextBox 895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957" name="TextBox 8956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58" name="TextBox 895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59" name="TextBox 895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960" name="TextBox 8959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61" name="TextBox 896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62" name="TextBox 896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63" name="TextBox 896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64" name="TextBox 896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65" name="TextBox 896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66" name="TextBox 896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8967" name="TextBox 8966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8968" name="TextBox 8967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8969" name="TextBox 8968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8972" name="TextBox 8971"/>
        <xdr:cNvSpPr txBox="1"/>
      </xdr:nvSpPr>
      <xdr:spPr>
        <a:xfrm flipH="1">
          <a:off x="50006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28" name="TextBox 902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29" name="TextBox 902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9030" name="TextBox 9029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9031" name="TextBox 9030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32" name="TextBox 903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33" name="TextBox 903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034" name="TextBox 9033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35" name="TextBox 903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36" name="TextBox 903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037" name="TextBox 9036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38" name="TextBox 903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39" name="TextBox 903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040" name="TextBox 9039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41" name="TextBox 904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42" name="TextBox 904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043" name="TextBox 9042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44" name="TextBox 904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45" name="TextBox 904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46" name="TextBox 904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47" name="TextBox 904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48" name="TextBox 904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49" name="TextBox 904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9050" name="TextBox 9049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9051" name="TextBox 9050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9052" name="TextBox 9051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9053" name="TextBox 9052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9054" name="TextBox 9053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9055" name="TextBox 9054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66454</xdr:rowOff>
    </xdr:from>
    <xdr:ext cx="66454" cy="264560"/>
    <xdr:sp macro="" textlink="">
      <xdr:nvSpPr>
        <xdr:cNvPr id="9056" name="TextBox 9055"/>
        <xdr:cNvSpPr txBox="1"/>
      </xdr:nvSpPr>
      <xdr:spPr>
        <a:xfrm>
          <a:off x="7210425" y="49337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57" name="TextBox 9056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58" name="TextBox 9057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59" name="TextBox 9058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0" name="TextBox 9059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1" name="TextBox 9060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2" name="TextBox 9061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3" name="TextBox 9062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4" name="TextBox 9063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5" name="TextBox 9064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6" name="TextBox 9065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7" name="TextBox 9066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8" name="TextBox 9067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9" name="TextBox 9068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70" name="TextBox 9069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1" name="TextBox 9070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2" name="TextBox 9071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3" name="TextBox 9072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4" name="TextBox 9073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5" name="TextBox 9074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6" name="TextBox 9075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7" name="TextBox 9076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8" name="TextBox 9077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9" name="TextBox 9078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80" name="TextBox 9079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81" name="TextBox 9080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82" name="TextBox 9081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83" name="TextBox 9082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84" name="TextBox 9083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085" name="TextBox 9084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86" name="TextBox 9085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87" name="TextBox 9086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9088" name="TextBox 9087"/>
        <xdr:cNvSpPr txBox="1"/>
      </xdr:nvSpPr>
      <xdr:spPr>
        <a:xfrm>
          <a:off x="7210425" y="39240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89" name="TextBox 9088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90" name="TextBox 9089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9091" name="TextBox 9090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9092" name="TextBox 9091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9093" name="TextBox 9092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9094" name="TextBox 9093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9095" name="TextBox 9094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9096" name="TextBox 9095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9097" name="TextBox 9096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098" name="TextBox 9097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099" name="TextBox 9098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9100" name="TextBox 9099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01" name="TextBox 9100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02" name="TextBox 9101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03" name="TextBox 9102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04" name="TextBox 9103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05" name="TextBox 9104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06" name="TextBox 9105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07" name="TextBox 9106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9108" name="TextBox 9107"/>
        <xdr:cNvSpPr txBox="1"/>
      </xdr:nvSpPr>
      <xdr:spPr>
        <a:xfrm>
          <a:off x="7210425" y="39240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09" name="TextBox 9108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10" name="TextBox 9109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11" name="TextBox 9110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66454</xdr:rowOff>
    </xdr:from>
    <xdr:ext cx="66454" cy="264560"/>
    <xdr:sp macro="" textlink="">
      <xdr:nvSpPr>
        <xdr:cNvPr id="9112" name="TextBox 9111"/>
        <xdr:cNvSpPr txBox="1"/>
      </xdr:nvSpPr>
      <xdr:spPr>
        <a:xfrm>
          <a:off x="7210425" y="47241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13" name="TextBox 9112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14" name="TextBox 9113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15" name="TextBox 9114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16" name="TextBox 9115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17" name="TextBox 9116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18" name="TextBox 9117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19" name="TextBox 9118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20" name="TextBox 9119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21" name="TextBox 9120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22" name="TextBox 9121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23" name="TextBox 9122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24" name="TextBox 9123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25" name="TextBox 9124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26" name="TextBox 9125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27" name="TextBox 9126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28" name="TextBox 9127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29" name="TextBox 9128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0" name="TextBox 9129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1" name="TextBox 9130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2" name="TextBox 9131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3" name="TextBox 9132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4" name="TextBox 9133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5" name="TextBox 9134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6" name="TextBox 9135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7" name="TextBox 9136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8" name="TextBox 9137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39" name="TextBox 9138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0" name="TextBox 9139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1" name="TextBox 9140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2" name="TextBox 9141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3" name="TextBox 9142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4" name="TextBox 9143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5" name="TextBox 9144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6" name="TextBox 9145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7" name="TextBox 9146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8" name="TextBox 9147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9" name="TextBox 9148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9150" name="TextBox 9149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9151" name="TextBox 9150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9152" name="TextBox 9151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9153" name="TextBox 9152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9154" name="TextBox 9153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9155" name="TextBox 9154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9156" name="TextBox 9155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9157" name="TextBox 9156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214" name="TextBox 9213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215" name="TextBox 921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273" name="TextBox 927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274" name="TextBox 927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275" name="TextBox 927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276" name="TextBox 927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333" name="TextBox 933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390" name="TextBox 938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9393" name="TextBox 9392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449" name="TextBox 9448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450" name="TextBox 9449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451" name="TextBox 945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452" name="TextBox 9451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9453" name="TextBox 9452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456" name="TextBox 9455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1" name="TextBox 94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512" name="TextBox 951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513" name="TextBox 951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514" name="TextBox 951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515" name="TextBox 951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516" name="TextBox 9515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519" name="TextBox 9518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575" name="TextBox 957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576" name="TextBox 957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577" name="TextBox 957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578" name="TextBox 957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579" name="TextBox 9578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582" name="TextBox 958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1" name="TextBox 96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638" name="TextBox 963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639" name="TextBox 963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640" name="TextBox 963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641" name="TextBox 964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642" name="TextBox 964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6" name="TextBox 968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9" name="TextBox 968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1" name="TextBox 96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2" name="TextBox 96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5" name="TextBox 969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8" name="TextBox 969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1" name="TextBox 97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7" name="TextBox 97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3" name="TextBox 97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6" name="TextBox 97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9" name="TextBox 97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2" name="TextBox 97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5" name="TextBox 97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1" name="TextBox 97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4" name="TextBox 97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7" name="TextBox 97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0" name="TextBox 97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3" name="TextBox 97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6" name="TextBox 97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9" name="TextBox 97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2" name="TextBox 97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5" name="TextBox 97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8" name="TextBox 97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1" name="TextBox 97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4" name="TextBox 97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7" name="TextBox 97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0" name="TextBox 97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3" name="TextBox 97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6" name="TextBox 97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8" name="TextBox 97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9" name="TextBox 97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2" name="TextBox 97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5" name="TextBox 97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8" name="TextBox 97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1" name="TextBox 97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4" name="TextBox 97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7" name="TextBox 97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0" name="TextBox 97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3" name="TextBox 98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6" name="TextBox 98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9" name="TextBox 98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2" name="TextBox 98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5" name="TextBox 98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8" name="TextBox 98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1" name="TextBox 98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4" name="TextBox 98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7" name="TextBox 98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0" name="TextBox 98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3" name="TextBox 98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6" name="TextBox 98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9" name="TextBox 98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2" name="TextBox 98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7" name="TextBox 98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8" name="TextBox 98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1" name="TextBox 98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3" name="TextBox 98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4" name="TextBox 98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7" name="TextBox 98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0" name="TextBox 98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9" name="TextBox 98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9873" name="TextBox 9872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75" name="TextBox 987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1" name="TextBox 988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7" name="TextBox 988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9" name="TextBox 989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5" name="TextBox 990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1" name="TextBox 991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4" name="TextBox 991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7" name="TextBox 991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3" name="TextBox 99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929" name="TextBox 9928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930" name="TextBox 9929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931" name="TextBox 993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932" name="TextBox 9931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9933" name="TextBox 9932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35" name="TextBox 99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936" name="TextBox 9935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1" name="TextBox 99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7" name="TextBox 99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0" name="TextBox 99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3" name="TextBox 99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9" name="TextBox 99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2" name="TextBox 99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5" name="TextBox 99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1" name="TextBox 99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7" name="TextBox 99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0" name="TextBox 99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3" name="TextBox 99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6" name="TextBox 99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9" name="TextBox 99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992" name="TextBox 999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993" name="TextBox 999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994" name="TextBox 999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995" name="TextBox 999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996" name="TextBox 9995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98" name="TextBox 99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999" name="TextBox 9998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1" name="TextBox 100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4" name="TextBox 100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7" name="TextBox 100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0" name="TextBox 100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3" name="TextBox 100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9" name="TextBox 100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5" name="TextBox 100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1" name="TextBox 100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7" name="TextBox 100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3" name="TextBox 100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6" name="TextBox 100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055" name="TextBox 1005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056" name="TextBox 1005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057" name="TextBox 1005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058" name="TextBox 1005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059" name="TextBox 10058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1" name="TextBox 100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062" name="TextBox 1006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3" name="TextBox 100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9" name="TextBox 100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5" name="TextBox 100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1" name="TextBox 100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7" name="TextBox 100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3" name="TextBox 101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9" name="TextBox 101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118" name="TextBox 1011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119" name="TextBox 1011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120" name="TextBox 1011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121" name="TextBox 1012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122" name="TextBox 1012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9" name="TextBox 1013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5" name="TextBox 1017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0" name="TextBox 101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2" name="TextBox 102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5" name="TextBox 102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0353" name="TextBox 10352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7" name="TextBox 1036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409" name="TextBox 10408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410" name="TextBox 10409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411" name="TextBox 1041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412" name="TextBox 10411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0413" name="TextBox 10412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416" name="TextBox 10415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9" name="TextBox 104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472" name="TextBox 1047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473" name="TextBox 1047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474" name="TextBox 1047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475" name="TextBox 1047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476" name="TextBox 10475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479" name="TextBox 10478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535" name="TextBox 1053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536" name="TextBox 1053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537" name="TextBox 1053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538" name="TextBox 1053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539" name="TextBox 10538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542" name="TextBox 1054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598" name="TextBox 1059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599" name="TextBox 1059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600" name="TextBox 1059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601" name="TextBox 1060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602" name="TextBox 1060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07" name="TextBox 1060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9" name="TextBox 1061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3" name="TextBox 106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5" name="TextBox 1065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10659" name="TextBox 10658"/>
        <xdr:cNvSpPr txBox="1"/>
      </xdr:nvSpPr>
      <xdr:spPr>
        <a:xfrm>
          <a:off x="7210425" y="2828260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7" name="TextBox 106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4" name="TextBox 107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7" name="TextBox 107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6" name="TextBox 107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9" name="TextBox 107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5" name="TextBox 107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1" name="TextBox 107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7" name="TextBox 107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3" name="TextBox 107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9" name="TextBox 107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5" name="TextBox 107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1" name="TextBox 107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4" name="TextBox 107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7" name="TextBox 107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3" name="TextBox 107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9" name="TextBox 107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2" name="TextBox 108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5" name="TextBox 108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8" name="TextBox 108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1" name="TextBox 108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4" name="TextBox 108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7" name="TextBox 108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0" name="TextBox 108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3" name="TextBox 108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6" name="TextBox 108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10829" name="TextBox 10828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10830" name="TextBox 10829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10831" name="TextBox 10830"/>
        <xdr:cNvSpPr txBox="1"/>
      </xdr:nvSpPr>
      <xdr:spPr>
        <a:xfrm flipH="1">
          <a:off x="5587631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10832" name="TextBox 10831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10833" name="TextBox 10832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10834" name="TextBox 10833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10835" name="TextBox 10834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10836" name="TextBox 10835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10837" name="TextBox 10836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10838" name="TextBox 10837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10839" name="TextBox 10838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10840" name="TextBox 10839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0841" name="TextBox 10840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842" name="TextBox 10841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843" name="TextBox 10842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844" name="TextBox 10843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845" name="TextBox 1084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0846" name="TextBox 10845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847" name="TextBox 10846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48" name="TextBox 1084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49" name="TextBox 1084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50" name="TextBox 1084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51" name="TextBox 1085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852" name="TextBox 1085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853" name="TextBox 10852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54" name="TextBox 1085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55" name="TextBox 1085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56" name="TextBox 1085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57" name="TextBox 1085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858" name="TextBox 1085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859" name="TextBox 10858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60" name="TextBox 1085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61" name="TextBox 1086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62" name="TextBox 1086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63" name="TextBox 1086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864" name="TextBox 10863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65" name="TextBox 108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1" name="TextBox 108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7" name="TextBox 1087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0" name="TextBox 1087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3" name="TextBox 1088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9" name="TextBox 1088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5" name="TextBox 1089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1" name="TextBox 1090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4" name="TextBox 1090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7" name="TextBox 1090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3" name="TextBox 1091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9" name="TextBox 1091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10921" name="TextBox 10920"/>
        <xdr:cNvSpPr txBox="1"/>
      </xdr:nvSpPr>
      <xdr:spPr>
        <a:xfrm>
          <a:off x="7210425" y="2828260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5" name="TextBox 109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7" name="TextBox 109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0" name="TextBox 109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3" name="TextBox 109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9" name="TextBox 109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5" name="TextBox 109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1" name="TextBox 109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7" name="TextBox 109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0" name="TextBox 109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9" name="TextBox 109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2" name="TextBox 109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5" name="TextBox 109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1" name="TextBox 109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3" name="TextBox 110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5" name="TextBox 110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6" name="TextBox 110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2" name="TextBox 110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5" name="TextBox 110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7" name="TextBox 110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091" name="TextBox 11090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092" name="TextBox 11091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093" name="TextBox 11092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11094" name="TextBox 11093"/>
        <xdr:cNvSpPr txBox="1"/>
      </xdr:nvSpPr>
      <xdr:spPr>
        <a:xfrm>
          <a:off x="7210425" y="39240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095" name="TextBox 11094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096" name="TextBox 11095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097" name="TextBox 11096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11098" name="TextBox 11097"/>
        <xdr:cNvSpPr txBox="1"/>
      </xdr:nvSpPr>
      <xdr:spPr>
        <a:xfrm>
          <a:off x="7210425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099" name="TextBox 11098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100" name="TextBox 11099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101" name="TextBox 11100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102" name="TextBox 11101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103" name="TextBox 11102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04" name="TextBox 11103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05" name="TextBox 11104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106" name="TextBox 11105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07" name="TextBox 11106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08" name="TextBox 11107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09" name="TextBox 11108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0" name="TextBox 11109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1" name="TextBox 11110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11112" name="TextBox 11111"/>
        <xdr:cNvSpPr txBox="1"/>
      </xdr:nvSpPr>
      <xdr:spPr>
        <a:xfrm>
          <a:off x="7210425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3" name="TextBox 11112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4" name="TextBox 11113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5" name="TextBox 11114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6" name="TextBox 11115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7" name="TextBox 11116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8" name="TextBox 11117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9" name="TextBox 11118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20" name="TextBox 11119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21" name="TextBox 11120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11122" name="TextBox 11121"/>
        <xdr:cNvSpPr txBox="1"/>
      </xdr:nvSpPr>
      <xdr:spPr>
        <a:xfrm>
          <a:off x="7210425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23" name="TextBox 11122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24" name="TextBox 11123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25" name="TextBox 11124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11126" name="TextBox 11125"/>
        <xdr:cNvSpPr txBox="1"/>
      </xdr:nvSpPr>
      <xdr:spPr>
        <a:xfrm>
          <a:off x="7210425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27" name="TextBox 11126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28" name="TextBox 11127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29" name="TextBox 11128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30" name="TextBox 11129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31" name="TextBox 11130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32" name="TextBox 11131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33" name="TextBox 11132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34" name="TextBox 11133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35" name="TextBox 11134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36" name="TextBox 11135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37" name="TextBox 11136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38" name="TextBox 11137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39" name="TextBox 11138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11140" name="TextBox 11139"/>
        <xdr:cNvSpPr txBox="1"/>
      </xdr:nvSpPr>
      <xdr:spPr>
        <a:xfrm>
          <a:off x="7210425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41" name="TextBox 11140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42" name="TextBox 11141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43" name="TextBox 11142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44" name="TextBox 11143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45" name="TextBox 11144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46" name="TextBox 11145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47" name="TextBox 11146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11148" name="TextBox 11147"/>
        <xdr:cNvSpPr txBox="1"/>
      </xdr:nvSpPr>
      <xdr:spPr>
        <a:xfrm>
          <a:off x="7210425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49" name="TextBox 11148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50" name="TextBox 11149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51" name="TextBox 11150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52" name="TextBox 11151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53" name="TextBox 11152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54" name="TextBox 11153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55" name="TextBox 11154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56" name="TextBox 11155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57" name="TextBox 11156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11158" name="TextBox 11157"/>
        <xdr:cNvSpPr txBox="1"/>
      </xdr:nvSpPr>
      <xdr:spPr>
        <a:xfrm>
          <a:off x="7210425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59" name="TextBox 11158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60" name="TextBox 11159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61" name="TextBox 11160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11162" name="TextBox 11161"/>
        <xdr:cNvSpPr txBox="1"/>
      </xdr:nvSpPr>
      <xdr:spPr>
        <a:xfrm>
          <a:off x="7210425" y="45241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63" name="TextBox 11162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64" name="TextBox 11163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65" name="TextBox 11164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66" name="TextBox 11165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67" name="TextBox 11166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68" name="TextBox 11167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69" name="TextBox 11168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70" name="TextBox 11169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71" name="TextBox 11170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72" name="TextBox 11171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73" name="TextBox 11172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74" name="TextBox 11173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75" name="TextBox 11174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11176" name="TextBox 11175"/>
        <xdr:cNvSpPr txBox="1"/>
      </xdr:nvSpPr>
      <xdr:spPr>
        <a:xfrm>
          <a:off x="7210425" y="45241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77" name="TextBox 11176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78" name="TextBox 11177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79" name="TextBox 11178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0" name="TextBox 11179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1" name="TextBox 11180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2" name="TextBox 11181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3" name="TextBox 11182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11184" name="TextBox 11183"/>
        <xdr:cNvSpPr txBox="1"/>
      </xdr:nvSpPr>
      <xdr:spPr>
        <a:xfrm>
          <a:off x="7210425" y="45241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5" name="TextBox 11184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6" name="TextBox 11185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7" name="TextBox 11186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8" name="TextBox 11187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9" name="TextBox 11188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90" name="TextBox 11189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1" name="TextBox 1120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4" name="TextBox 1120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7" name="TextBox 1120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0" name="TextBox 1120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6" name="TextBox 1121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9" name="TextBox 1121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2" name="TextBox 1122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5" name="TextBox 1122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8" name="TextBox 1122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1" name="TextBox 1123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43" name="TextBox 1124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2" name="TextBox 1125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8" name="TextBox 1125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4" name="TextBox 1126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0" name="TextBox 1126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3" name="TextBox 1127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6" name="TextBox 1127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9" name="TextBox 1127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2" name="TextBox 1128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5" name="TextBox 1128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8" name="TextBox 1128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1" name="TextBox 1129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4" name="TextBox 1129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7" name="TextBox 1129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0" name="TextBox 1129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3" name="TextBox 1130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6" name="TextBox 1130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9" name="TextBox 1130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5" name="TextBox 1131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8" name="TextBox 1131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1" name="TextBox 1132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4" name="TextBox 1132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7" name="TextBox 1132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0" name="TextBox 1132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3" name="TextBox 1133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6" name="TextBox 1133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9" name="TextBox 1133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2" name="TextBox 1134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5" name="TextBox 1134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8" name="TextBox 1134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1" name="TextBox 1135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4" name="TextBox 1135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7" name="TextBox 1135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0" name="TextBox 1135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3" name="TextBox 1136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6" name="TextBox 1136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9" name="TextBox 1136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2" name="TextBox 1137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3" name="TextBox 1137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5" name="TextBox 1137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6" name="TextBox 1137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7" name="TextBox 1137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8" name="TextBox 1137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9" name="TextBox 1137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1" name="TextBox 1138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2" name="TextBox 1138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3" name="TextBox 1138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4" name="TextBox 1138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5" name="TextBox 1138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6" name="TextBox 1138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7" name="TextBox 1138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8" name="TextBox 1138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9" name="TextBox 1138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0" name="TextBox 1138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1" name="TextBox 1139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2" name="TextBox 1139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3" name="TextBox 1139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4" name="TextBox 1139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5" name="TextBox 1139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6" name="TextBox 1139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7" name="TextBox 1139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8" name="TextBox 1139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9" name="TextBox 1139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0" name="TextBox 1139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1" name="TextBox 1140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2" name="TextBox 1140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3" name="TextBox 1140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5" name="TextBox 1140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6" name="TextBox 1140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7" name="TextBox 1140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8" name="TextBox 1140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9" name="TextBox 1140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0" name="TextBox 1140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1" name="TextBox 1141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2" name="TextBox 1141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3" name="TextBox 1141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4" name="TextBox 1141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5" name="TextBox 1141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6" name="TextBox 1141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7" name="TextBox 1141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8" name="TextBox 1141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9" name="TextBox 1141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0" name="TextBox 1141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1" name="TextBox 1142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3" name="TextBox 1142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4" name="TextBox 1142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5" name="TextBox 1142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6" name="TextBox 1142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7" name="TextBox 1142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9" name="TextBox 1142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0" name="TextBox 1142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1" name="TextBox 1143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2" name="TextBox 1143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3" name="TextBox 1143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4" name="TextBox 1143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5" name="TextBox 1143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6" name="TextBox 1143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7" name="TextBox 1143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8" name="TextBox 1143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9" name="TextBox 1143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0" name="TextBox 1143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1" name="TextBox 1144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2" name="TextBox 1144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3" name="TextBox 1144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4" name="TextBox 1144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5" name="TextBox 1144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7" name="TextBox 1144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8" name="TextBox 1144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9" name="TextBox 1144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0" name="TextBox 1144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1" name="TextBox 1145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3" name="TextBox 1145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4" name="TextBox 1145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5" name="TextBox 1145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6" name="TextBox 1145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7" name="TextBox 1145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8" name="TextBox 1145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9" name="TextBox 1145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0" name="TextBox 1145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1" name="TextBox 1146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2" name="TextBox 1146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3" name="TextBox 1146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4" name="TextBox 1146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5" name="TextBox 1146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6" name="TextBox 1146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7" name="TextBox 1146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8" name="TextBox 1146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9" name="TextBox 1146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70" name="TextBox 1146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71" name="TextBox 1147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73" name="TextBox 1147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74" name="TextBox 1147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75" name="TextBox 1147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76" name="TextBox 1147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77" name="TextBox 1147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78" name="TextBox 1147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79" name="TextBox 1147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0" name="TextBox 1147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1" name="TextBox 1148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2" name="TextBox 1148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3" name="TextBox 1148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4" name="TextBox 1148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5" name="TextBox 1148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6" name="TextBox 1148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7" name="TextBox 1148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8" name="TextBox 1148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9" name="TextBox 1148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1" name="TextBox 1149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2" name="TextBox 1149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3" name="TextBox 1149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4" name="TextBox 1149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5" name="TextBox 1149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7" name="TextBox 1149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8" name="TextBox 1149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9" name="TextBox 1149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0" name="TextBox 1149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1" name="TextBox 1150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2" name="TextBox 1150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3" name="TextBox 1150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4" name="TextBox 1150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5" name="TextBox 1150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6" name="TextBox 1150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7" name="TextBox 1150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8" name="TextBox 1150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9" name="TextBox 1150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0" name="TextBox 1150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1" name="TextBox 1151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2" name="TextBox 1151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3" name="TextBox 1151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4" name="TextBox 1151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5" name="TextBox 1151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6" name="TextBox 1151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7" name="TextBox 1151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8" name="TextBox 1151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9" name="TextBox 1151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0" name="TextBox 1151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1" name="TextBox 1152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2" name="TextBox 1152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3" name="TextBox 1152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4" name="TextBox 1152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5" name="TextBox 1152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6" name="TextBox 1152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7" name="TextBox 1152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8" name="TextBox 1152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9" name="TextBox 1152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0" name="TextBox 1152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1" name="TextBox 1153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3" name="TextBox 1153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4" name="TextBox 1153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5" name="TextBox 1153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6" name="TextBox 1153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7" name="TextBox 1153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9" name="TextBox 1153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0" name="TextBox 1153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1" name="TextBox 1154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2" name="TextBox 1154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3" name="TextBox 1154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4" name="TextBox 1154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5" name="TextBox 1154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6" name="TextBox 1154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7" name="TextBox 1154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8" name="TextBox 1154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9" name="TextBox 1154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0" name="TextBox 1154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1" name="TextBox 1155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2" name="TextBox 1155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3" name="TextBox 1155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4" name="TextBox 1155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5" name="TextBox 1155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6" name="TextBox 1155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7" name="TextBox 1155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8" name="TextBox 1155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9" name="TextBox 1155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0" name="TextBox 1155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1" name="TextBox 1156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3" name="TextBox 1156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4" name="TextBox 1156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5" name="TextBox 1156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6" name="TextBox 1156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7" name="TextBox 1156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8" name="TextBox 1156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9" name="TextBox 1156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0" name="TextBox 1156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1" name="TextBox 1157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2" name="TextBox 1157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3" name="TextBox 1157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4" name="TextBox 1157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5" name="TextBox 1157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6" name="TextBox 1157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7" name="TextBox 1157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8" name="TextBox 1157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9" name="TextBox 1157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1" name="TextBox 1158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2" name="TextBox 1158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3" name="TextBox 1158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4" name="TextBox 1158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5" name="TextBox 1158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7" name="TextBox 1158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8" name="TextBox 1158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9" name="TextBox 1158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0" name="TextBox 1158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1" name="TextBox 1159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2" name="TextBox 1159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3" name="TextBox 1159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4" name="TextBox 1159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5" name="TextBox 1159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6" name="TextBox 1159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7" name="TextBox 1159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8" name="TextBox 1159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9" name="TextBox 1159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0" name="TextBox 1159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1" name="TextBox 1160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2" name="TextBox 1160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3" name="TextBox 1160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5" name="TextBox 1160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6" name="TextBox 1160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7" name="TextBox 1160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8" name="TextBox 1160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9" name="TextBox 1160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1" name="TextBox 1161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2" name="TextBox 1161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3" name="TextBox 1161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4" name="TextBox 1161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5" name="TextBox 1161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6" name="TextBox 1161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7" name="TextBox 1161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8" name="TextBox 1161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9" name="TextBox 1161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0" name="TextBox 1161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1" name="TextBox 1162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2" name="TextBox 1162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3" name="TextBox 1162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4" name="TextBox 1162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5" name="TextBox 1162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7" name="TextBox 1162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8" name="TextBox 1162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9" name="TextBox 1162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0" name="TextBox 1162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1" name="TextBox 1163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2" name="TextBox 1163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3" name="TextBox 1163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4" name="TextBox 1163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5" name="TextBox 1163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6" name="TextBox 1163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7" name="TextBox 1163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8" name="TextBox 1163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9" name="TextBox 1163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0" name="TextBox 1163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1" name="TextBox 1164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2" name="TextBox 1164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3" name="TextBox 1164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4" name="TextBox 1164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5" name="TextBox 1164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6" name="TextBox 1164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7" name="TextBox 1164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8" name="TextBox 1164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9" name="TextBox 1164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0" name="TextBox 1164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1" name="TextBox 1165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2" name="TextBox 1165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4" name="TextBox 1165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5" name="TextBox 1165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6" name="TextBox 1165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7" name="TextBox 1165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8" name="TextBox 1165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9" name="TextBox 1165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0" name="TextBox 1165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1" name="TextBox 1166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2" name="TextBox 1166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3" name="TextBox 1166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4" name="TextBox 1166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5" name="TextBox 1166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6" name="TextBox 1166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7" name="TextBox 1166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8" name="TextBox 1166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9" name="TextBox 1166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0" name="TextBox 1166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2" name="TextBox 1167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3" name="TextBox 1167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4" name="TextBox 1167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5" name="TextBox 1167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6" name="TextBox 1167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8" name="TextBox 1167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9" name="TextBox 1167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0" name="TextBox 1167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1" name="TextBox 1168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2" name="TextBox 1168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3" name="TextBox 1168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4" name="TextBox 1168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5" name="TextBox 1168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6" name="TextBox 1168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7" name="TextBox 1168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8" name="TextBox 1168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9" name="TextBox 1168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0" name="TextBox 1168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1" name="TextBox 1169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2" name="TextBox 1169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3" name="TextBox 1169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4" name="TextBox 1169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5" name="TextBox 1169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6" name="TextBox 1169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7" name="TextBox 1169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8" name="TextBox 1169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9" name="TextBox 1169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0" name="TextBox 1169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1" name="TextBox 1170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2" name="TextBox 1170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3" name="TextBox 1170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4" name="TextBox 1170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5" name="TextBox 1170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6" name="TextBox 1170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7" name="TextBox 1170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8" name="TextBox 1170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9" name="TextBox 1170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0" name="TextBox 1170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1" name="TextBox 1171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2" name="TextBox 1171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3" name="TextBox 1171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4" name="TextBox 1171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5" name="TextBox 1171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6" name="TextBox 1171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7" name="TextBox 1171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8" name="TextBox 1171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9" name="TextBox 1171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0" name="TextBox 1171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1" name="TextBox 1172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2" name="TextBox 1172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3" name="TextBox 1172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4" name="TextBox 1172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5" name="TextBox 1172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6" name="TextBox 1172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7" name="TextBox 1172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8" name="TextBox 1172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9" name="TextBox 1172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0" name="TextBox 1172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1" name="TextBox 1173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2" name="TextBox 1173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3" name="TextBox 1173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4" name="TextBox 1173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5" name="TextBox 1173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6" name="TextBox 1173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7" name="TextBox 1173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8" name="TextBox 1173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9" name="TextBox 1173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0" name="TextBox 1173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1" name="TextBox 1174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2" name="TextBox 1174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3" name="TextBox 1174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4" name="TextBox 1174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5" name="TextBox 1174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6" name="TextBox 1174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7" name="TextBox 1174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8" name="TextBox 1174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9" name="TextBox 1174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0" name="TextBox 1174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1" name="TextBox 1175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2" name="TextBox 1175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3" name="TextBox 1175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4" name="TextBox 1175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5" name="TextBox 1175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6" name="TextBox 1175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7" name="TextBox 1175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8" name="TextBox 1175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9" name="TextBox 1175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60" name="TextBox 1175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1" name="TextBox 1176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2" name="TextBox 1176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3" name="TextBox 1176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4" name="TextBox 1176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5" name="TextBox 1176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6" name="TextBox 1176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7" name="TextBox 1176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8" name="TextBox 1176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9" name="TextBox 1176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0" name="TextBox 1176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1" name="TextBox 1177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2" name="TextBox 1177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3" name="TextBox 1177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4" name="TextBox 1177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5" name="TextBox 1177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6" name="TextBox 1177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7" name="TextBox 1177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8" name="TextBox 1177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9" name="TextBox 1177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0" name="TextBox 1177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1" name="TextBox 1178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2" name="TextBox 1178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3" name="TextBox 1178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4" name="TextBox 1178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5" name="TextBox 1178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6" name="TextBox 1178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7" name="TextBox 1178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8" name="TextBox 1178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9" name="TextBox 1178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0" name="TextBox 1178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1" name="TextBox 1179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2" name="TextBox 1179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3" name="TextBox 1179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4" name="TextBox 1179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5" name="TextBox 1179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6" name="TextBox 1179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7" name="TextBox 1179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8" name="TextBox 1179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9" name="TextBox 1179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0" name="TextBox 1179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1" name="TextBox 1180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2" name="TextBox 1180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3" name="TextBox 1180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4" name="TextBox 1180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5" name="TextBox 1180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6" name="TextBox 1180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7" name="TextBox 1180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9" name="TextBox 1180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0" name="TextBox 1180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1" name="TextBox 1181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3" name="TextBox 1181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4" name="TextBox 1181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5" name="TextBox 1181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6" name="TextBox 1181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7" name="TextBox 1181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8" name="TextBox 1181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9" name="TextBox 1181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0" name="TextBox 1181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1" name="TextBox 1182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2" name="TextBox 1182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3" name="TextBox 1182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4" name="TextBox 1182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5" name="TextBox 1182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6" name="TextBox 1182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7" name="TextBox 1182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8" name="TextBox 1182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9" name="TextBox 1182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0" name="TextBox 1182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1" name="TextBox 1183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2" name="TextBox 1183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3" name="TextBox 1183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4" name="TextBox 1183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6" name="TextBox 1183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7" name="TextBox 1183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8" name="TextBox 1183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9" name="TextBox 1183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0" name="TextBox 1183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1" name="TextBox 1184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2" name="TextBox 1184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3" name="TextBox 1184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4" name="TextBox 1184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5" name="TextBox 1184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6" name="TextBox 1184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7" name="TextBox 1184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8" name="TextBox 1184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9" name="TextBox 1184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0" name="TextBox 1184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1" name="TextBox 1185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2" name="TextBox 1185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4" name="TextBox 1185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5" name="TextBox 1185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6" name="TextBox 1185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7" name="TextBox 1185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8" name="TextBox 1185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0" name="TextBox 1185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1" name="TextBox 1186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2" name="TextBox 1186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3" name="TextBox 1186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4" name="TextBox 1186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5" name="TextBox 1186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6" name="TextBox 1186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7" name="TextBox 1186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8" name="TextBox 1186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9" name="TextBox 1186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0" name="TextBox 1186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1" name="TextBox 1187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2" name="TextBox 1187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3" name="TextBox 1187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4" name="TextBox 1187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5" name="TextBox 1187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6" name="TextBox 1187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8" name="TextBox 1187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9" name="TextBox 1187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0" name="TextBox 1187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1" name="TextBox 1188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2" name="TextBox 1188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3" name="TextBox 1188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4" name="TextBox 1188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5" name="TextBox 1188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6" name="TextBox 1188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7" name="TextBox 1188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8" name="TextBox 1188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9" name="TextBox 1188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0" name="TextBox 1188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1" name="TextBox 1189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2" name="TextBox 1189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3" name="TextBox 1189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4" name="TextBox 1189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5" name="TextBox 1189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6" name="TextBox 1189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7" name="TextBox 1189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9" name="TextBox 1189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0" name="TextBox 1189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1" name="TextBox 1190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2" name="TextBox 1190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3" name="TextBox 1190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5" name="TextBox 1190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6" name="TextBox 1190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7" name="TextBox 1190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8" name="TextBox 1190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9" name="TextBox 1190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0" name="TextBox 1190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1" name="TextBox 1191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2" name="TextBox 1191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3" name="TextBox 1191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4" name="TextBox 1191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5" name="TextBox 1191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6" name="TextBox 1191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7" name="TextBox 1191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8" name="TextBox 1191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9" name="TextBox 1191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0" name="TextBox 1191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1" name="TextBox 1192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3" name="TextBox 1192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4" name="TextBox 1192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5" name="TextBox 1192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6" name="TextBox 1192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7" name="TextBox 1192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8" name="TextBox 1192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9" name="TextBox 1192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0" name="TextBox 1192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1" name="TextBox 1193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2" name="TextBox 1193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3" name="TextBox 1193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4" name="TextBox 1193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5" name="TextBox 1193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6" name="TextBox 1193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7" name="TextBox 1193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8" name="TextBox 1193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9" name="TextBox 1193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0" name="TextBox 1193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1" name="TextBox 1194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2" name="TextBox 1194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3" name="TextBox 1194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4" name="TextBox 1194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5" name="TextBox 1194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6" name="TextBox 1194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7" name="TextBox 1194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8" name="TextBox 1194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9" name="TextBox 1194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0" name="TextBox 1194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1" name="TextBox 1195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2" name="TextBox 1195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3" name="TextBox 1195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4" name="TextBox 1195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5" name="TextBox 1195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6" name="TextBox 1195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7" name="TextBox 1195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8" name="TextBox 1195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9" name="TextBox 1195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0" name="TextBox 1195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1" name="TextBox 1196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2" name="TextBox 1196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3" name="TextBox 1196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4" name="TextBox 1196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5" name="TextBox 1196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6" name="TextBox 1196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7" name="TextBox 1196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8" name="TextBox 1196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9" name="TextBox 1196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0" name="TextBox 1196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1" name="TextBox 1197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2" name="TextBox 1197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3" name="TextBox 1197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4" name="TextBox 1197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5" name="TextBox 1197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6" name="TextBox 1197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7" name="TextBox 1197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8" name="TextBox 1197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9" name="TextBox 1197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0" name="TextBox 1197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1" name="TextBox 1198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2" name="TextBox 1198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3" name="TextBox 1198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4" name="TextBox 1198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5" name="TextBox 1198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6" name="TextBox 1198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7" name="TextBox 1198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8" name="TextBox 1198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9" name="TextBox 1198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0" name="TextBox 1198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1" name="TextBox 1199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2" name="TextBox 1199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3" name="TextBox 1199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4" name="TextBox 1199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5" name="TextBox 1199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6" name="TextBox 1199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7" name="TextBox 1199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8" name="TextBox 1199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9" name="TextBox 1199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0" name="TextBox 1199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1" name="TextBox 1200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2" name="TextBox 1200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3" name="TextBox 1200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4" name="TextBox 1200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5" name="TextBox 1200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6" name="TextBox 1200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7" name="TextBox 1200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8" name="TextBox 1200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9" name="TextBox 1200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0" name="TextBox 1200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1" name="TextBox 1201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2" name="TextBox 1201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3" name="TextBox 1201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4" name="TextBox 1201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5" name="TextBox 1201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6" name="TextBox 1201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7" name="TextBox 1201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8" name="TextBox 1201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9" name="TextBox 1201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0" name="TextBox 1201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1" name="TextBox 1202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2" name="TextBox 1202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3" name="TextBox 1202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4" name="TextBox 1202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5" name="TextBox 1202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6" name="TextBox 1202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7" name="TextBox 1202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8" name="TextBox 1202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9" name="TextBox 1202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0" name="TextBox 1202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1" name="TextBox 1203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2" name="TextBox 1203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3" name="TextBox 1203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4" name="TextBox 1203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5" name="TextBox 1203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6" name="TextBox 1203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7" name="TextBox 1203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8" name="TextBox 1203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40" name="TextBox 1203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41" name="TextBox 1204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42" name="TextBox 1204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43" name="TextBox 1204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44" name="TextBox 1204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45" name="TextBox 1204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46" name="TextBox 1204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47" name="TextBox 1204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48" name="TextBox 1204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49" name="TextBox 1204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0" name="TextBox 1204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1" name="TextBox 1205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2" name="TextBox 1205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3" name="TextBox 1205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4" name="TextBox 1205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5" name="TextBox 1205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6" name="TextBox 1205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8" name="TextBox 1205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9" name="TextBox 1205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0" name="TextBox 1205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1" name="TextBox 1206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2" name="TextBox 1206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3" name="TextBox 1206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4" name="TextBox 1206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5" name="TextBox 1206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6" name="TextBox 1206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7" name="TextBox 1206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8" name="TextBox 1206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0" name="TextBox 1206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1" name="TextBox 1207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3" name="TextBox 1207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4" name="TextBox 1207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6" name="TextBox 1207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7" name="TextBox 1207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9" name="TextBox 1207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0" name="TextBox 1207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2" name="TextBox 1208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3" name="TextBox 1208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5" name="TextBox 1208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6" name="TextBox 1208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8" name="TextBox 1208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9" name="TextBox 1208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1" name="TextBox 1209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2" name="TextBox 1209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4" name="TextBox 1209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5" name="TextBox 1209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6" name="TextBox 1209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7" name="TextBox 1209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8" name="TextBox 1209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0" name="TextBox 1209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1" name="TextBox 1210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3" name="TextBox 1210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4" name="TextBox 1210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6" name="TextBox 1210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7" name="TextBox 1210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9" name="TextBox 1210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0" name="TextBox 1210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2" name="TextBox 1211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3" name="TextBox 1211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5" name="TextBox 1211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6" name="TextBox 1211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7" name="TextBox 1211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8" name="TextBox 1211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9" name="TextBox 1211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1" name="TextBox 1212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2" name="TextBox 1212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4" name="TextBox 1212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5" name="TextBox 1212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7" name="TextBox 1212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8" name="TextBox 1212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0" name="TextBox 1212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1" name="TextBox 1213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3" name="TextBox 1213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4" name="TextBox 1213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5" name="TextBox 1213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6" name="TextBox 1213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7" name="TextBox 1213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8" name="TextBox 1213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9" name="TextBox 1213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0" name="TextBox 1213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2" name="TextBox 1214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3" name="TextBox 1214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5" name="TextBox 1214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6" name="TextBox 1214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8" name="TextBox 1214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9" name="TextBox 1214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1" name="TextBox 1215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2" name="TextBox 1215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4" name="TextBox 1215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5" name="TextBox 1215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7" name="TextBox 1215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8" name="TextBox 1215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9" name="TextBox 1215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0" name="TextBox 1215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1" name="TextBox 1216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3" name="TextBox 1216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4" name="TextBox 1216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6" name="TextBox 1216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7" name="TextBox 1216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9" name="TextBox 1216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0" name="TextBox 1216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2" name="TextBox 1217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3" name="TextBox 1217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5" name="TextBox 1217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6" name="TextBox 1217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8" name="TextBox 1217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9" name="TextBox 1217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1" name="TextBox 1218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2" name="TextBox 1218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3" name="TextBox 1218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4" name="TextBox 1218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5" name="TextBox 1218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6" name="TextBox 1218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7" name="TextBox 1218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8" name="TextBox 1218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9" name="TextBox 1218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0" name="TextBox 1218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1" name="TextBox 1219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2" name="TextBox 1219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3" name="TextBox 1219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4" name="TextBox 1219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6" name="TextBox 1219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7" name="TextBox 1219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8" name="TextBox 1219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9" name="TextBox 1219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0" name="TextBox 1219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1" name="TextBox 1220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2" name="TextBox 1220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3" name="TextBox 1220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4" name="TextBox 1220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5" name="TextBox 1220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6" name="TextBox 1220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7" name="TextBox 1220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8" name="TextBox 1220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9" name="TextBox 1220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0" name="TextBox 1220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1" name="TextBox 1221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2" name="TextBox 1221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4" name="TextBox 1221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5" name="TextBox 1221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6" name="TextBox 1221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7" name="TextBox 1221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8" name="TextBox 1221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0" name="TextBox 1221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1" name="TextBox 1222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2" name="TextBox 1222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3" name="TextBox 1222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4" name="TextBox 1222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5" name="TextBox 1222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6" name="TextBox 1222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7" name="TextBox 1222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8" name="TextBox 1222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9" name="TextBox 1222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0" name="TextBox 1222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1" name="TextBox 1223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2" name="TextBox 1223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3" name="TextBox 1223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4" name="TextBox 1223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5" name="TextBox 1223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6" name="TextBox 1223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8" name="TextBox 1223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9" name="TextBox 1223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0" name="TextBox 1223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1" name="TextBox 1224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2" name="TextBox 1224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3" name="TextBox 1224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4" name="TextBox 1224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5" name="TextBox 1224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6" name="TextBox 1224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7" name="TextBox 1224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8" name="TextBox 1224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9" name="TextBox 1224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0" name="TextBox 1224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1" name="TextBox 1225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2" name="TextBox 1225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3" name="TextBox 1225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4" name="TextBox 1225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5" name="TextBox 1225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6" name="TextBox 1225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7" name="TextBox 1225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8" name="TextBox 1225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9" name="TextBox 1225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0" name="TextBox 1225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1" name="TextBox 1226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2" name="TextBox 1226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3" name="TextBox 1226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4" name="TextBox 1226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5" name="TextBox 1226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6" name="TextBox 1226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8" name="TextBox 1226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9" name="TextBox 1226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70" name="TextBox 1226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71" name="TextBox 1227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72" name="TextBox 1227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73" name="TextBox 1227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74" name="TextBox 1227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75" name="TextBox 1227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76" name="TextBox 1227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77" name="TextBox 1227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78" name="TextBox 1227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79" name="TextBox 1227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0" name="TextBox 1227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1" name="TextBox 1228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2" name="TextBox 1228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3" name="TextBox 1228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4" name="TextBox 1228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5" name="TextBox 1228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6" name="TextBox 1228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7" name="TextBox 1228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8" name="TextBox 1228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9" name="TextBox 1228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0" name="TextBox 1228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1" name="TextBox 1229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2" name="TextBox 1229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3" name="TextBox 1229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4" name="TextBox 1229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5" name="TextBox 1229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6" name="TextBox 1229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7" name="TextBox 1229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8" name="TextBox 1229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9" name="TextBox 1229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0" name="TextBox 1229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1" name="TextBox 1230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2" name="TextBox 1230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3" name="TextBox 1230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4" name="TextBox 1230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5" name="TextBox 1230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6" name="TextBox 1230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7" name="TextBox 1230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8" name="TextBox 1230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9" name="TextBox 1230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0" name="TextBox 1230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1" name="TextBox 1231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2" name="TextBox 1231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3" name="TextBox 1231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4" name="TextBox 1231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5" name="TextBox 1231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6" name="TextBox 1231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7" name="TextBox 1231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8" name="TextBox 1231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9" name="TextBox 1231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0" name="TextBox 1231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1" name="TextBox 1232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2" name="TextBox 1232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3" name="TextBox 1232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4" name="TextBox 1232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5" name="TextBox 1232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6" name="TextBox 1232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7" name="TextBox 1232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8" name="TextBox 1232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9" name="TextBox 1232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30" name="TextBox 1232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1" name="TextBox 1233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2" name="TextBox 1233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3" name="TextBox 1233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4" name="TextBox 1233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5" name="TextBox 1233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6" name="TextBox 1233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7" name="TextBox 1233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8" name="TextBox 1233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9" name="TextBox 1233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0" name="TextBox 1233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1" name="TextBox 1234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2" name="TextBox 1234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3" name="TextBox 1234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4" name="TextBox 1234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5" name="TextBox 1234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6" name="TextBox 1234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7" name="TextBox 1234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8" name="TextBox 1234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9" name="TextBox 1234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0" name="TextBox 1234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1" name="TextBox 1235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2" name="TextBox 1235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3" name="TextBox 1235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4" name="TextBox 1235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5" name="TextBox 1235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6" name="TextBox 1235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7" name="TextBox 1235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8" name="TextBox 1235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9" name="TextBox 1235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0" name="TextBox 1235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1" name="TextBox 1236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2" name="TextBox 1236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4" name="TextBox 1236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5" name="TextBox 1236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6" name="TextBox 1236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7" name="TextBox 1236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8" name="TextBox 1236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9" name="TextBox 1236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0" name="TextBox 1236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1" name="TextBox 1237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2" name="TextBox 1237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3" name="TextBox 1237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4" name="TextBox 1237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5" name="TextBox 1237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6" name="TextBox 1237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7" name="TextBox 1237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8" name="TextBox 1237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9" name="TextBox 1237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80" name="TextBox 1237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81" name="TextBox 1238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82" name="TextBox 1238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83" name="TextBox 1238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84" name="TextBox 1238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85" name="TextBox 1238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86" name="TextBox 1238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87" name="TextBox 1238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88" name="TextBox 1238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89" name="TextBox 1238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0" name="TextBox 1238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1" name="TextBox 1239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2" name="TextBox 1239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3" name="TextBox 1239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4" name="TextBox 1239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5" name="TextBox 1239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6" name="TextBox 1239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7" name="TextBox 1239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8" name="TextBox 1239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9" name="TextBox 1239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0" name="TextBox 1239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1" name="TextBox 1240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2" name="TextBox 1240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3" name="TextBox 1240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4" name="TextBox 1240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5" name="TextBox 1240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6" name="TextBox 1240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7" name="TextBox 1240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8" name="TextBox 1240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9" name="TextBox 1240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0" name="TextBox 1240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1" name="TextBox 1241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2" name="TextBox 1241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3" name="TextBox 1241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4" name="TextBox 1241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5" name="TextBox 1241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6" name="TextBox 1241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7" name="TextBox 1241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8" name="TextBox 1241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9" name="TextBox 1241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0" name="TextBox 1241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1" name="TextBox 1242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2" name="TextBox 1242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4" name="TextBox 1242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5" name="TextBox 1242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6" name="TextBox 1242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7" name="TextBox 1242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8" name="TextBox 1242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9" name="TextBox 1242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0" name="TextBox 1242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1" name="TextBox 1243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2" name="TextBox 1243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3" name="TextBox 1243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4" name="TextBox 1243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5" name="TextBox 1243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6" name="TextBox 1243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7" name="TextBox 1243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8" name="TextBox 1243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9" name="TextBox 1243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40" name="TextBox 1243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41" name="TextBox 1244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42" name="TextBox 1244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43" name="TextBox 1244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44" name="TextBox 1244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45" name="TextBox 1244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46" name="TextBox 1244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47" name="TextBox 1244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48" name="TextBox 1244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49" name="TextBox 1244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0" name="TextBox 1244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1" name="TextBox 1245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2" name="TextBox 1245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3" name="TextBox 1245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4" name="TextBox 1245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5" name="TextBox 1245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6" name="TextBox 1245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7" name="TextBox 1245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8" name="TextBox 1245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9" name="TextBox 1245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0" name="TextBox 1245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1" name="TextBox 1246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2" name="TextBox 1246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3" name="TextBox 1246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4" name="TextBox 1246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5" name="TextBox 1246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6" name="TextBox 1246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7" name="TextBox 1246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9" name="TextBox 1246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0" name="TextBox 1246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1" name="TextBox 1247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2" name="TextBox 1247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3" name="TextBox 1247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4" name="TextBox 1247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5" name="TextBox 1247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6" name="TextBox 1247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7" name="TextBox 1247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8" name="TextBox 1247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9" name="TextBox 1247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0" name="TextBox 1247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1" name="TextBox 1248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2" name="TextBox 1248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3" name="TextBox 1248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4" name="TextBox 1248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5" name="TextBox 1248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6" name="TextBox 1248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7" name="TextBox 1248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8" name="TextBox 1248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9" name="TextBox 1248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0" name="TextBox 1248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1" name="TextBox 1249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2" name="TextBox 1249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3" name="TextBox 1249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4" name="TextBox 1249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5" name="TextBox 1249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6" name="TextBox 1249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7" name="TextBox 1249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8" name="TextBox 1249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9" name="TextBox 1249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500" name="TextBox 1249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501" name="TextBox 1250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02" name="TextBox 1250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03" name="TextBox 1250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05" name="TextBox 1250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06" name="TextBox 1250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07" name="TextBox 1250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08" name="TextBox 1250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09" name="TextBox 1250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1" name="TextBox 1251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2" name="TextBox 1251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3" name="TextBox 1251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4" name="TextBox 1251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5" name="TextBox 1251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6" name="TextBox 1251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7" name="TextBox 1251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8" name="TextBox 1251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9" name="TextBox 1251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0" name="TextBox 1251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1" name="TextBox 1252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2" name="TextBox 1252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3" name="TextBox 1252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4" name="TextBox 1252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5" name="TextBox 1252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6" name="TextBox 1252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7" name="TextBox 1252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9" name="TextBox 1252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0" name="TextBox 1252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1" name="TextBox 1253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2" name="TextBox 1253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3" name="TextBox 1253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5" name="TextBox 1253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6" name="TextBox 1253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7" name="TextBox 1253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8" name="TextBox 1253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9" name="TextBox 1253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0" name="TextBox 1253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1" name="TextBox 1254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2" name="TextBox 1254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3" name="TextBox 1254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4" name="TextBox 1254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5" name="TextBox 1254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6" name="TextBox 1254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7" name="TextBox 1254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8" name="TextBox 1254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9" name="TextBox 1254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0" name="TextBox 1254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1" name="TextBox 1255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3" name="TextBox 1255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4" name="TextBox 1255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5" name="TextBox 1255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6" name="TextBox 1255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7" name="TextBox 1255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59" name="TextBox 1255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0" name="TextBox 1255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1" name="TextBox 1256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2" name="TextBox 1256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3" name="TextBox 1256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4" name="TextBox 1256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5" name="TextBox 1256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6" name="TextBox 1256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7" name="TextBox 1256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8" name="TextBox 1256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9" name="TextBox 1256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0" name="TextBox 1256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1" name="TextBox 1257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2" name="TextBox 1257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3" name="TextBox 1257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4" name="TextBox 1257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5" name="TextBox 1257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7" name="TextBox 1257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8" name="TextBox 1257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9" name="TextBox 1257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0" name="TextBox 1257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1" name="TextBox 1258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2" name="TextBox 1258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3" name="TextBox 1258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4" name="TextBox 1258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5" name="TextBox 1258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6" name="TextBox 1258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7" name="TextBox 1258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8" name="TextBox 1258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9" name="TextBox 1258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0" name="TextBox 1258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1" name="TextBox 1259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2" name="TextBox 1259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3" name="TextBox 1259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4" name="TextBox 1259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5" name="TextBox 1259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6" name="TextBox 1259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7" name="TextBox 1259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8" name="TextBox 1259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9" name="TextBox 1259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0" name="TextBox 1259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1" name="TextBox 1260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2" name="TextBox 1260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3" name="TextBox 1260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4" name="TextBox 1260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5" name="TextBox 1260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6" name="TextBox 1260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7" name="TextBox 1260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8" name="TextBox 1260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9" name="TextBox 1260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0" name="TextBox 1260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1" name="TextBox 1261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2" name="TextBox 1261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3" name="TextBox 1261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4" name="TextBox 1261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5" name="TextBox 1261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6" name="TextBox 1261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7" name="TextBox 1261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8" name="TextBox 1261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9" name="TextBox 1261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0" name="TextBox 1261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1" name="TextBox 1262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2" name="TextBox 1262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3" name="TextBox 1262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4" name="TextBox 1262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5" name="TextBox 1262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6" name="TextBox 1262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7" name="TextBox 1262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8" name="TextBox 1262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9" name="TextBox 1262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0" name="TextBox 1262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1" name="TextBox 1263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2" name="TextBox 1263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3" name="TextBox 1263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4" name="TextBox 1263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5" name="TextBox 1263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6" name="TextBox 1263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7" name="TextBox 1263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8" name="TextBox 1263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9" name="TextBox 1263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0" name="TextBox 1263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1" name="TextBox 1264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2" name="TextBox 1264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3" name="TextBox 1264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4" name="TextBox 1264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5" name="TextBox 1264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6" name="TextBox 1264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7" name="TextBox 1264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8" name="TextBox 1264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9" name="TextBox 1264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0" name="TextBox 1264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1" name="TextBox 1265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2" name="TextBox 1265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3" name="TextBox 1265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4" name="TextBox 1265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5" name="TextBox 1265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6" name="TextBox 1265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7" name="TextBox 1265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8" name="TextBox 1265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9" name="TextBox 1265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0" name="TextBox 1265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1" name="TextBox 1266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2" name="TextBox 1266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3" name="TextBox 1266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4" name="TextBox 1266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5" name="TextBox 1266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6" name="TextBox 1266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7" name="TextBox 1266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8" name="TextBox 1266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9" name="TextBox 1266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0" name="TextBox 1266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1" name="TextBox 1267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2" name="TextBox 1267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3" name="TextBox 1267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4" name="TextBox 1267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5" name="TextBox 1267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6" name="TextBox 1267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7" name="TextBox 1267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8" name="TextBox 1267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9" name="TextBox 1267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0" name="TextBox 1267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1" name="TextBox 1268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2" name="TextBox 1268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3" name="TextBox 1268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4" name="TextBox 1268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5" name="TextBox 1268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6" name="TextBox 1268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7" name="TextBox 1268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8" name="TextBox 1268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9" name="TextBox 1268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0" name="TextBox 1268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1" name="TextBox 1269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2" name="TextBox 1269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3" name="TextBox 1269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4" name="TextBox 1269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5" name="TextBox 1269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6" name="TextBox 1269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7" name="TextBox 1269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8" name="TextBox 1269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9" name="TextBox 1269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0" name="TextBox 1269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1" name="TextBox 1270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2" name="TextBox 1270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3" name="TextBox 1270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4" name="TextBox 1270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5" name="TextBox 1270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6" name="TextBox 1270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7" name="TextBox 1270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8" name="TextBox 1270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9" name="TextBox 1270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0" name="TextBox 1270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2" name="TextBox 1271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3" name="TextBox 1271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4" name="TextBox 1271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5" name="TextBox 1271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6" name="TextBox 1271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8" name="TextBox 1271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9" name="TextBox 1271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0" name="TextBox 1271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1" name="TextBox 1272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2" name="TextBox 1272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3" name="TextBox 1272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4" name="TextBox 1272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5" name="TextBox 1272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6" name="TextBox 1272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7" name="TextBox 1272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8" name="TextBox 1272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9" name="TextBox 1272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0" name="TextBox 1272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1" name="TextBox 1273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2" name="TextBox 1273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3" name="TextBox 1273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4" name="TextBox 1273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5" name="TextBox 1273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6" name="TextBox 1273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7" name="TextBox 1273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8" name="TextBox 1273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9" name="TextBox 1273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0" name="TextBox 1273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1" name="TextBox 1274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2" name="TextBox 1274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3" name="TextBox 1274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4" name="TextBox 1274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5" name="TextBox 1274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6" name="TextBox 1274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7" name="TextBox 1274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8" name="TextBox 1274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9" name="TextBox 1274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0" name="TextBox 1274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1" name="TextBox 1275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2" name="TextBox 1275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3" name="TextBox 1275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4" name="TextBox 1275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5" name="TextBox 1275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6" name="TextBox 1275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7" name="TextBox 1275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8" name="TextBox 1275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9" name="TextBox 1275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0" name="TextBox 1275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1" name="TextBox 1276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2" name="TextBox 1276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3" name="TextBox 1276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4" name="TextBox 1276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5" name="TextBox 1276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6" name="TextBox 1276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7" name="TextBox 1276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8" name="TextBox 1276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9" name="TextBox 1276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0" name="TextBox 1276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1" name="TextBox 1277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2" name="TextBox 1277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3" name="TextBox 1277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4" name="TextBox 1277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5" name="TextBox 1277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6" name="TextBox 1277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7" name="TextBox 1277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8" name="TextBox 1277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9" name="TextBox 1277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0" name="TextBox 1277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1" name="TextBox 1278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2" name="TextBox 1278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3" name="TextBox 1278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4" name="TextBox 1278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5" name="TextBox 1278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6" name="TextBox 1278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7" name="TextBox 1278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8" name="TextBox 1278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9" name="TextBox 1278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0" name="TextBox 1278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1" name="TextBox 1279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2" name="TextBox 1279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3" name="TextBox 1279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4" name="TextBox 1279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5" name="TextBox 1279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6" name="TextBox 1279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7" name="TextBox 1279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8" name="TextBox 1279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9" name="TextBox 1279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0" name="TextBox 1279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1" name="TextBox 1280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2" name="TextBox 1280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3" name="TextBox 1280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4" name="TextBox 1280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5" name="TextBox 1280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6" name="TextBox 1280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7" name="TextBox 1280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8" name="TextBox 1280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9" name="TextBox 1280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0" name="TextBox 1280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1" name="TextBox 1281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2" name="TextBox 1281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3" name="TextBox 1281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4" name="TextBox 1281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5" name="TextBox 1281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6" name="TextBox 1281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7" name="TextBox 1281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8" name="TextBox 1281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9" name="TextBox 1281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0" name="TextBox 1281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1" name="TextBox 1282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2" name="TextBox 1282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3" name="TextBox 1282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4" name="TextBox 1282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5" name="TextBox 1282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6" name="TextBox 1282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7" name="TextBox 1282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8" name="TextBox 1282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9" name="TextBox 1282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0" name="TextBox 1282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1" name="TextBox 1283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2" name="TextBox 1283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3" name="TextBox 1283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4" name="TextBox 1283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5" name="TextBox 1283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6" name="TextBox 1283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7" name="TextBox 1283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8" name="TextBox 1283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9" name="TextBox 1283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40" name="TextBox 1283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41" name="TextBox 1284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42" name="TextBox 1284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43" name="TextBox 1284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44" name="TextBox 1284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45" name="TextBox 1284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46" name="TextBox 1284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47" name="TextBox 1284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48" name="TextBox 1284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0" name="TextBox 1284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1" name="TextBox 1285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2" name="TextBox 1285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3" name="TextBox 1285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4" name="TextBox 1285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5" name="TextBox 1285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6" name="TextBox 1285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7" name="TextBox 1285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8" name="TextBox 1285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9" name="TextBox 1285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0" name="TextBox 1285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1" name="TextBox 1286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2" name="TextBox 1286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3" name="TextBox 1286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4" name="TextBox 1286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5" name="TextBox 1286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6" name="TextBox 1286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7" name="TextBox 1286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8" name="TextBox 1286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9" name="TextBox 1286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0" name="TextBox 1286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1" name="TextBox 1287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2" name="TextBox 1287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3" name="TextBox 1287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4" name="TextBox 1287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5" name="TextBox 1287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7" name="TextBox 1287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8" name="TextBox 1287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9" name="TextBox 1287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0" name="TextBox 1287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1" name="TextBox 1288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2" name="TextBox 1288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3" name="TextBox 1288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4" name="TextBox 1288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5" name="TextBox 1288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6" name="TextBox 1288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7" name="TextBox 1288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8" name="TextBox 1288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9" name="TextBox 1288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0" name="TextBox 1288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1" name="TextBox 1289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2" name="TextBox 1289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3" name="TextBox 1289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5" name="TextBox 1289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6" name="TextBox 1289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7" name="TextBox 1289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8" name="TextBox 1289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9" name="TextBox 1289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1" name="TextBox 1290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2" name="TextBox 1290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3" name="TextBox 1290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4" name="TextBox 1290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5" name="TextBox 1290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6" name="TextBox 1290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7" name="TextBox 1290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8" name="TextBox 1290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9" name="TextBox 1290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0" name="TextBox 1290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1" name="TextBox 1291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2" name="TextBox 1291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3" name="TextBox 1291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4" name="TextBox 1291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5" name="TextBox 1291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6" name="TextBox 1291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7" name="TextBox 1291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9" name="TextBox 1291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0" name="TextBox 1291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1" name="TextBox 1292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2" name="TextBox 1292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3" name="TextBox 1292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4" name="TextBox 1292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5" name="TextBox 1292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6" name="TextBox 1292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7" name="TextBox 1292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8" name="TextBox 1292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9" name="TextBox 1292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0" name="TextBox 1292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1" name="TextBox 1293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2" name="TextBox 1293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3" name="TextBox 1293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4" name="TextBox 1293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5" name="TextBox 1293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6" name="TextBox 1293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7" name="TextBox 1293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8" name="TextBox 1293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9" name="TextBox 1293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0" name="TextBox 1293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1" name="TextBox 1294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2" name="TextBox 1294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3" name="TextBox 1294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4" name="TextBox 1294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5" name="TextBox 1294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6" name="TextBox 1294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7" name="TextBox 1294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8" name="TextBox 1294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9" name="TextBox 1294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0" name="TextBox 1294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1" name="TextBox 1295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2" name="TextBox 1295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3" name="TextBox 1295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4" name="TextBox 1295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5" name="TextBox 1295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6" name="TextBox 1295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7" name="TextBox 1295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8" name="TextBox 1295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9" name="TextBox 1295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0" name="TextBox 1295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1" name="TextBox 1296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2" name="TextBox 1296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3" name="TextBox 1296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4" name="TextBox 1296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5" name="TextBox 1296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6" name="TextBox 1296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7" name="TextBox 1296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8" name="TextBox 1296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9" name="TextBox 1296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0" name="TextBox 1296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1" name="TextBox 1297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2" name="TextBox 1297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3" name="TextBox 1297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4" name="TextBox 1297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5" name="TextBox 1297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6" name="TextBox 1297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7" name="TextBox 1297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8" name="TextBox 1297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9" name="TextBox 1297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0" name="TextBox 1297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1" name="TextBox 1298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2" name="TextBox 1298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3" name="TextBox 1298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4" name="TextBox 1298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5" name="TextBox 1298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6" name="TextBox 1298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7" name="TextBox 1298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8" name="TextBox 1298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9" name="TextBox 1298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0" name="TextBox 1298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1" name="TextBox 1299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2" name="TextBox 1299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3" name="TextBox 1299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4" name="TextBox 1299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5" name="TextBox 1299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6" name="TextBox 1299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7" name="TextBox 1299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8" name="TextBox 1299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9" name="TextBox 1299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0" name="TextBox 1299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1" name="TextBox 1300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2" name="TextBox 1300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3" name="TextBox 1300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4" name="TextBox 1300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5" name="TextBox 1300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6" name="TextBox 1300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7" name="TextBox 1300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8" name="TextBox 1300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9" name="TextBox 1300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10" name="TextBox 1300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11" name="TextBox 1301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12" name="TextBox 1301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13" name="TextBox 1301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15" name="TextBox 1301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16" name="TextBox 1301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17" name="TextBox 1301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18" name="TextBox 1301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19" name="TextBox 1301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0" name="TextBox 1301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1" name="TextBox 1302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2" name="TextBox 1302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3" name="TextBox 1302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4" name="TextBox 1302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5" name="TextBox 1302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6" name="TextBox 1302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7" name="TextBox 1302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8" name="TextBox 1302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9" name="TextBox 1302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0" name="TextBox 1302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1" name="TextBox 1303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3" name="TextBox 1303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4" name="TextBox 1303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5" name="TextBox 1303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6" name="TextBox 1303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7" name="TextBox 1303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8" name="TextBox 1303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9" name="TextBox 1303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0" name="TextBox 1303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1" name="TextBox 1304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2" name="TextBox 1304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3" name="TextBox 1304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4" name="TextBox 1304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5" name="TextBox 1304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6" name="TextBox 1304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7" name="TextBox 1304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8" name="TextBox 1304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9" name="TextBox 1304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0" name="TextBox 1304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1" name="TextBox 1305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2" name="TextBox 1305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3" name="TextBox 1305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4" name="TextBox 1305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5" name="TextBox 1305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6" name="TextBox 1305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7" name="TextBox 1305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8" name="TextBox 1305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9" name="TextBox 1305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0" name="TextBox 1305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1" name="TextBox 1306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2" name="TextBox 1306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3" name="TextBox 1306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4" name="TextBox 1306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5" name="TextBox 1306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6" name="TextBox 1306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7" name="TextBox 1306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8" name="TextBox 1306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9" name="TextBox 1306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0" name="TextBox 1306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1" name="TextBox 1307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2" name="TextBox 1307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3" name="TextBox 1307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4" name="TextBox 1307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5" name="TextBox 1307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6" name="TextBox 1307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7" name="TextBox 1307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8" name="TextBox 1307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9" name="TextBox 1307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0" name="TextBox 1307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1" name="TextBox 1308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2" name="TextBox 1308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3" name="TextBox 1308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4" name="TextBox 1308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5" name="TextBox 1308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6" name="TextBox 1308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7" name="TextBox 1308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8" name="TextBox 1308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9" name="TextBox 1308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0" name="TextBox 1308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1" name="TextBox 1309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2" name="TextBox 1309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3" name="TextBox 1309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4" name="TextBox 1309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5" name="TextBox 1309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6" name="TextBox 1309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7" name="TextBox 1309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8" name="TextBox 1309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9" name="TextBox 1309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0" name="TextBox 1309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1" name="TextBox 1310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2" name="TextBox 1310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3" name="TextBox 1310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4" name="TextBox 1310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5" name="TextBox 1310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6" name="TextBox 1310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7" name="TextBox 1310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8" name="TextBox 1310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9" name="TextBox 1310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0" name="TextBox 1310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1" name="TextBox 1311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2" name="TextBox 1311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3" name="TextBox 1311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4" name="TextBox 1311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5" name="TextBox 1311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6" name="TextBox 1311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7" name="TextBox 1311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8" name="TextBox 1311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9" name="TextBox 1311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0" name="TextBox 1311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1" name="TextBox 1312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2" name="TextBox 1312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3" name="TextBox 1312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4" name="TextBox 1312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5" name="TextBox 1312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6" name="TextBox 1312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7" name="TextBox 1312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8" name="TextBox 1312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9" name="TextBox 1312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0" name="TextBox 1312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1" name="TextBox 1313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2" name="TextBox 1313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3" name="TextBox 1313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4" name="TextBox 1313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5" name="TextBox 1313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6" name="TextBox 1313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7" name="TextBox 1313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8" name="TextBox 1313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9" name="TextBox 1313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0" name="TextBox 1313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1" name="TextBox 1314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2" name="TextBox 1314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3" name="TextBox 1314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4" name="TextBox 1314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5" name="TextBox 1314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6" name="TextBox 1314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7" name="TextBox 1314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8" name="TextBox 1314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9" name="TextBox 1314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0" name="TextBox 1314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1" name="TextBox 1315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2" name="TextBox 1315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3" name="TextBox 1315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4" name="TextBox 1315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5" name="TextBox 1315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6" name="TextBox 1315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7" name="TextBox 1315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8" name="TextBox 1315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9" name="TextBox 1315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0" name="TextBox 1315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1" name="TextBox 1316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2" name="TextBox 1316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3" name="TextBox 1316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4" name="TextBox 1316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5" name="TextBox 1316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6" name="TextBox 1316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8" name="TextBox 1316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9" name="TextBox 1316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0" name="TextBox 1316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1" name="TextBox 1317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2" name="TextBox 1317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3" name="TextBox 1317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4" name="TextBox 1317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5" name="TextBox 1317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6" name="TextBox 1317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7" name="TextBox 1317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8" name="TextBox 1317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9" name="TextBox 1317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80" name="TextBox 1317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81" name="TextBox 1318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82" name="TextBox 1318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83" name="TextBox 1318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84" name="TextBox 1318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85" name="TextBox 1318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86" name="TextBox 1318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87" name="TextBox 1318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88" name="TextBox 1318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89" name="TextBox 1318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0" name="TextBox 1318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1" name="TextBox 1319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2" name="TextBox 1319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3" name="TextBox 1319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4" name="TextBox 1319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5" name="TextBox 1319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6" name="TextBox 1319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7" name="TextBox 1319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8" name="TextBox 1319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9" name="TextBox 1319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0" name="TextBox 1319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1" name="TextBox 1320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2" name="TextBox 1320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3" name="TextBox 1320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4" name="TextBox 1320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5" name="TextBox 1320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6" name="TextBox 1320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7" name="TextBox 1320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8" name="TextBox 1320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9" name="TextBox 1320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0" name="TextBox 1320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1" name="TextBox 1321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2" name="TextBox 1321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3" name="TextBox 1321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4" name="TextBox 1321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5" name="TextBox 1321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6" name="TextBox 1321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7" name="TextBox 1321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8" name="TextBox 1321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9" name="TextBox 1321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0" name="TextBox 1321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1" name="TextBox 1322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2" name="TextBox 1322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3" name="TextBox 1322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4" name="TextBox 1322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5" name="TextBox 1322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6" name="TextBox 1322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7" name="TextBox 1322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8" name="TextBox 1322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9" name="TextBox 1322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0" name="TextBox 1322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1" name="TextBox 1323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2" name="TextBox 1323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3" name="TextBox 1323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4" name="TextBox 1323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5" name="TextBox 1323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7" name="TextBox 1323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8" name="TextBox 1323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9" name="TextBox 1323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0" name="TextBox 1323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1" name="TextBox 1324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2" name="TextBox 1324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3" name="TextBox 1324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4" name="TextBox 1324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5" name="TextBox 1324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6" name="TextBox 1324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7" name="TextBox 1324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8" name="TextBox 1324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9" name="TextBox 1324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0" name="TextBox 1324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1" name="TextBox 1325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2" name="TextBox 1325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3" name="TextBox 1325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4" name="TextBox 1325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5" name="TextBox 1325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6" name="TextBox 1325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7" name="TextBox 1325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8" name="TextBox 1325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9" name="TextBox 1325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0" name="TextBox 1325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1" name="TextBox 1326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2" name="TextBox 1326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3" name="TextBox 1326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4" name="TextBox 1326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5" name="TextBox 1326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6" name="TextBox 1326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7" name="TextBox 1326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8" name="TextBox 1326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9" name="TextBox 1326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0" name="TextBox 1326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1" name="TextBox 1327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2" name="TextBox 1327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3" name="TextBox 1327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4" name="TextBox 1327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5" name="TextBox 1327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6" name="TextBox 1327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7" name="TextBox 1327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8" name="TextBox 1327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9" name="TextBox 1327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0" name="TextBox 1327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1" name="TextBox 1328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2" name="TextBox 1328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3" name="TextBox 1328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4" name="TextBox 1328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5" name="TextBox 1328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6" name="TextBox 1328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7" name="TextBox 1328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8" name="TextBox 1328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9" name="TextBox 1328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0" name="TextBox 1328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1" name="TextBox 1329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2" name="TextBox 1329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3" name="TextBox 1329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4" name="TextBox 1329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5" name="TextBox 1329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6" name="TextBox 1329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7" name="TextBox 1329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8" name="TextBox 1329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9" name="TextBox 1329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0" name="TextBox 1329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1" name="TextBox 1330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2" name="TextBox 1330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3" name="TextBox 1330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4" name="TextBox 1330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5" name="TextBox 1330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6" name="TextBox 1330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7" name="TextBox 1330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8" name="TextBox 1330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9" name="TextBox 1330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0" name="TextBox 1330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1" name="TextBox 1331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2" name="TextBox 1331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3" name="TextBox 1331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4" name="TextBox 1331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5" name="TextBox 1331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6" name="TextBox 1331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7" name="TextBox 1331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8" name="TextBox 1331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9" name="TextBox 1331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0" name="TextBox 1331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1" name="TextBox 1332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2" name="TextBox 1332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3" name="TextBox 1332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4" name="TextBox 1332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5" name="TextBox 1332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6" name="TextBox 1332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7" name="TextBox 1332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8" name="TextBox 1332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9" name="TextBox 1332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0" name="TextBox 1332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1" name="TextBox 1333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2" name="TextBox 1333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3" name="TextBox 1333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4" name="TextBox 1333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5" name="TextBox 1333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6" name="TextBox 1333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7" name="TextBox 1333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8" name="TextBox 1333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9" name="TextBox 1333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0" name="TextBox 1333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1" name="TextBox 1334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2" name="TextBox 1334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3" name="TextBox 1334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4" name="TextBox 1334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5" name="TextBox 1334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6" name="TextBox 1334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7" name="TextBox 1334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8" name="TextBox 1334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9" name="TextBox 1334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50" name="TextBox 1334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51" name="TextBox 1335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52" name="TextBox 1335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53" name="TextBox 1335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54" name="TextBox 1335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55" name="TextBox 1335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56" name="TextBox 1335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57" name="TextBox 1335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58" name="TextBox 1335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59" name="TextBox 1335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0" name="TextBox 1335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1" name="TextBox 1336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2" name="TextBox 1336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3" name="TextBox 1336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4" name="TextBox 1336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5" name="TextBox 1336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6" name="TextBox 1336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7" name="TextBox 1336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9" name="TextBox 1336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0" name="TextBox 1336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1" name="TextBox 1337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2" name="TextBox 1337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3" name="TextBox 1337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4" name="TextBox 1337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5" name="TextBox 1337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6" name="TextBox 1337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7" name="TextBox 1337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8" name="TextBox 1337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9" name="TextBox 1337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0" name="TextBox 1337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1" name="TextBox 1338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2" name="TextBox 1338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3" name="TextBox 1338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4" name="TextBox 1338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5" name="TextBox 1338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6" name="TextBox 1338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7" name="TextBox 1338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8" name="TextBox 1338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9" name="TextBox 1338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0" name="TextBox 1338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1" name="TextBox 1339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2" name="TextBox 1339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3" name="TextBox 1339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4" name="TextBox 1339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5" name="TextBox 1339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6" name="TextBox 1339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7" name="TextBox 1339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8" name="TextBox 1339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9" name="TextBox 1339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0" name="TextBox 1339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1" name="TextBox 1340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2" name="TextBox 1340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3" name="TextBox 1340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4" name="TextBox 1340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5" name="TextBox 1340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6" name="TextBox 1340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7" name="TextBox 1340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8" name="TextBox 1340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9" name="TextBox 1340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0" name="TextBox 1340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1" name="TextBox 1341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2" name="TextBox 1341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3" name="TextBox 1341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4" name="TextBox 1341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5" name="TextBox 1341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6" name="TextBox 1341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7" name="TextBox 1341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8" name="TextBox 1341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9" name="TextBox 1341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0" name="TextBox 1341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1" name="TextBox 1342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2" name="TextBox 1342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3" name="TextBox 1342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4" name="TextBox 1342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5" name="TextBox 1342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6" name="TextBox 1342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7" name="TextBox 1342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8" name="TextBox 1342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9" name="TextBox 1342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0" name="TextBox 1342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1" name="TextBox 1343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2" name="TextBox 1343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3" name="TextBox 1343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4" name="TextBox 1343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5" name="TextBox 1343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6" name="TextBox 1343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7" name="TextBox 1343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8" name="TextBox 1343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9" name="TextBox 1343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0" name="TextBox 1343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1" name="TextBox 1344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2" name="TextBox 1344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3" name="TextBox 1344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4" name="TextBox 1344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5" name="TextBox 1344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6" name="TextBox 1344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7" name="TextBox 1344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8" name="TextBox 1344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9" name="TextBox 1344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0" name="TextBox 1344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1" name="TextBox 1345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2" name="TextBox 1345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3" name="TextBox 1345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4" name="TextBox 1345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5" name="TextBox 1345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6" name="TextBox 1345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7" name="TextBox 1345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8" name="TextBox 1345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9" name="TextBox 1345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0" name="TextBox 1345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1" name="TextBox 1346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2" name="TextBox 1346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3" name="TextBox 1346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4" name="TextBox 1346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5" name="TextBox 1346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6" name="TextBox 1346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7" name="TextBox 1346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8" name="TextBox 1346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9" name="TextBox 1346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0" name="TextBox 1346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1" name="TextBox 1347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2" name="TextBox 1347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3" name="TextBox 1347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4" name="TextBox 1347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5" name="TextBox 1347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6" name="TextBox 1347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7" name="TextBox 1347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8" name="TextBox 1347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9" name="TextBox 1347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0" name="TextBox 1347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1" name="TextBox 1348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2" name="TextBox 1348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3" name="TextBox 1348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4" name="TextBox 1348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5" name="TextBox 1348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6" name="TextBox 1348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7" name="TextBox 1348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8" name="TextBox 1348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9" name="TextBox 1348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0" name="TextBox 1348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1" name="TextBox 1349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2" name="TextBox 1349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3" name="TextBox 1349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4" name="TextBox 1349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5" name="TextBox 1349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6" name="TextBox 1349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7" name="TextBox 1349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8" name="TextBox 1349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9" name="TextBox 1349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0" name="TextBox 1349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1" name="TextBox 1350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2" name="TextBox 1350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3" name="TextBox 1350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4" name="TextBox 1350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5" name="TextBox 1350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6" name="TextBox 1350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7" name="TextBox 1350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8" name="TextBox 1350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9" name="TextBox 1350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0" name="TextBox 1350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1" name="TextBox 1351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2" name="TextBox 1351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3" name="TextBox 1351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4" name="TextBox 1351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5" name="TextBox 1351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6" name="TextBox 1351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7" name="TextBox 1351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8" name="TextBox 1351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9" name="TextBox 1351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20" name="TextBox 1351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21" name="TextBox 1352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22" name="TextBox 1352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23" name="TextBox 1352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24" name="TextBox 1352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25" name="TextBox 1352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26" name="TextBox 1352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28" name="TextBox 1352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29" name="TextBox 1352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0" name="TextBox 1352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1" name="TextBox 1353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2" name="TextBox 1353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3" name="TextBox 1353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4" name="TextBox 1353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5" name="TextBox 1353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6" name="TextBox 1353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7" name="TextBox 1353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8" name="TextBox 1353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9" name="TextBox 1353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0" name="TextBox 1353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1" name="TextBox 1354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2" name="TextBox 1354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3" name="TextBox 1354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4" name="TextBox 1354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5" name="TextBox 1354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6" name="TextBox 1354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7" name="TextBox 1354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8" name="TextBox 1354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9" name="TextBox 1354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0" name="TextBox 1354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1" name="TextBox 1355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2" name="TextBox 1355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3" name="TextBox 1355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4" name="TextBox 1355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5" name="TextBox 1355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6" name="TextBox 1355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7" name="TextBox 1355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8" name="TextBox 1355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9" name="TextBox 1355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0" name="TextBox 1355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1" name="TextBox 1356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2" name="TextBox 1356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3" name="TextBox 1356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4" name="TextBox 1356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5" name="TextBox 1356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6" name="TextBox 1356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7" name="TextBox 1356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8" name="TextBox 1356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9" name="TextBox 1356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0" name="TextBox 1356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1" name="TextBox 1357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2" name="TextBox 1357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3" name="TextBox 1357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4" name="TextBox 1357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5" name="TextBox 1357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6" name="TextBox 1357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7" name="TextBox 1357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8" name="TextBox 1357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9" name="TextBox 1357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0" name="TextBox 1357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1" name="TextBox 1358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2" name="TextBox 1358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3" name="TextBox 1358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4" name="TextBox 1358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5" name="TextBox 1358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6" name="TextBox 1358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7" name="TextBox 1358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8" name="TextBox 1358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9" name="TextBox 1358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0" name="TextBox 1358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1" name="TextBox 1359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2" name="TextBox 1359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3" name="TextBox 1359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4" name="TextBox 1359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5" name="TextBox 1359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6" name="TextBox 1359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7" name="TextBox 1359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8" name="TextBox 1359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9" name="TextBox 1359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0" name="TextBox 1359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1" name="TextBox 1360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2" name="TextBox 1360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3" name="TextBox 1360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4" name="TextBox 1360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5" name="TextBox 1360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6" name="TextBox 1360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7" name="TextBox 1360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8" name="TextBox 1360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9" name="TextBox 1360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0" name="TextBox 1360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1" name="TextBox 1361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2" name="TextBox 1361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3" name="TextBox 1361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4" name="TextBox 1361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5" name="TextBox 1361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6" name="TextBox 1361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7" name="TextBox 1361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8" name="TextBox 1361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9" name="TextBox 1361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0" name="TextBox 1361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1" name="TextBox 1362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2" name="TextBox 1362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3" name="TextBox 1362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4" name="TextBox 1362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5" name="TextBox 1362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6" name="TextBox 1362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7" name="TextBox 1362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8" name="TextBox 1362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9" name="TextBox 1362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0" name="TextBox 1362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1" name="TextBox 1363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2" name="TextBox 1363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3" name="TextBox 1363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4" name="TextBox 1363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5" name="TextBox 1363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6" name="TextBox 1363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7" name="TextBox 1363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8" name="TextBox 1363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9" name="TextBox 1363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0" name="TextBox 1363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1" name="TextBox 1364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2" name="TextBox 1364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3" name="TextBox 1364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4" name="TextBox 1364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5" name="TextBox 1364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6" name="TextBox 1364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7" name="TextBox 1364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8" name="TextBox 1364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9" name="TextBox 1364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0" name="TextBox 1364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1" name="TextBox 1365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2" name="TextBox 1365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3" name="TextBox 1365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4" name="TextBox 1365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5" name="TextBox 1365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6" name="TextBox 1365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7" name="TextBox 1365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8" name="TextBox 1365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9" name="TextBox 1365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0" name="TextBox 1365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1" name="TextBox 1366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3" name="TextBox 1366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4" name="TextBox 1366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5" name="TextBox 1366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6" name="TextBox 1366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7" name="TextBox 1366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8" name="TextBox 1366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9" name="TextBox 1366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0" name="TextBox 1366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1" name="TextBox 1367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2" name="TextBox 1367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3" name="TextBox 1367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4" name="TextBox 1367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5" name="TextBox 1367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6" name="TextBox 1367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7" name="TextBox 1367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8" name="TextBox 1367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9" name="TextBox 1367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0" name="TextBox 1367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1" name="TextBox 1368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2" name="TextBox 1368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3" name="TextBox 1368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4" name="TextBox 1368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5" name="TextBox 1368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6" name="TextBox 1368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7" name="TextBox 1368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8" name="TextBox 1368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9" name="TextBox 1368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0" name="TextBox 1368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1" name="TextBox 1369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2" name="TextBox 1369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3" name="TextBox 1369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4" name="TextBox 1369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5" name="TextBox 1369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6" name="TextBox 1369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7" name="TextBox 1369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8" name="TextBox 1369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67" name="TextBox 1436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68" name="TextBox 1436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69" name="TextBox 1436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0" name="TextBox 1436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1" name="TextBox 1437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2" name="TextBox 1437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3" name="TextBox 1437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4" name="TextBox 1437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5" name="TextBox 1437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6" name="TextBox 1437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7" name="TextBox 1437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8" name="TextBox 1437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9" name="TextBox 1437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0" name="TextBox 1437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1" name="TextBox 1438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2" name="TextBox 1438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3" name="TextBox 1438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4" name="TextBox 1438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5" name="TextBox 1438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6" name="TextBox 1438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7" name="TextBox 1438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8" name="TextBox 1438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9" name="TextBox 1438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0" name="TextBox 1438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1" name="TextBox 1439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2" name="TextBox 1439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3" name="TextBox 1439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4" name="TextBox 1439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5" name="TextBox 1439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6" name="TextBox 1439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7" name="TextBox 1439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8" name="TextBox 1439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9" name="TextBox 1439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0" name="TextBox 1439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1" name="TextBox 1440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2" name="TextBox 1440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3" name="TextBox 1440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4" name="TextBox 1440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5" name="TextBox 1440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6" name="TextBox 1440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7" name="TextBox 1440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8" name="TextBox 1440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9" name="TextBox 1440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0" name="TextBox 1440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1" name="TextBox 1441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2" name="TextBox 1441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3" name="TextBox 1441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4" name="TextBox 1441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5" name="TextBox 1441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6" name="TextBox 1441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7" name="TextBox 1441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8" name="TextBox 1441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9" name="TextBox 1441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0" name="TextBox 1441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1" name="TextBox 1442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2" name="TextBox 1442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3" name="TextBox 1442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4" name="TextBox 1442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5" name="TextBox 1442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6" name="TextBox 1442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7" name="TextBox 1442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8" name="TextBox 1442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9" name="TextBox 1442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0" name="TextBox 1442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1" name="TextBox 1443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2" name="TextBox 1443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3" name="TextBox 1443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4" name="TextBox 1443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5" name="TextBox 1443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6" name="TextBox 1443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7" name="TextBox 1443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8" name="TextBox 1443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9" name="TextBox 1443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0" name="TextBox 1443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1" name="TextBox 1444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2" name="TextBox 1444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3" name="TextBox 1444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4" name="TextBox 1444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5" name="TextBox 1444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6" name="TextBox 1444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7" name="TextBox 1444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8" name="TextBox 1444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9" name="TextBox 1444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0" name="TextBox 1444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1" name="TextBox 1445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2" name="TextBox 1445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3" name="TextBox 1445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4" name="TextBox 1445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5" name="TextBox 1445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6" name="TextBox 1445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7" name="TextBox 1445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8" name="TextBox 1445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9" name="TextBox 1445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0" name="TextBox 1445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1" name="TextBox 1446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2" name="TextBox 1446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3" name="TextBox 1446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4" name="TextBox 1446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5" name="TextBox 1446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6" name="TextBox 1446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7" name="TextBox 1446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8" name="TextBox 1446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9" name="TextBox 1446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0" name="TextBox 1446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1" name="TextBox 1447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2" name="TextBox 1447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3" name="TextBox 1447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4" name="TextBox 1447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5" name="TextBox 1447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6" name="TextBox 1447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7" name="TextBox 1447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8" name="TextBox 1447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9" name="TextBox 1447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0" name="TextBox 1447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1" name="TextBox 1448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2" name="TextBox 1448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3" name="TextBox 1448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4" name="TextBox 1448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5" name="TextBox 1448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6" name="TextBox 1448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7" name="TextBox 1448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8" name="TextBox 1448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9" name="TextBox 1448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0" name="TextBox 1448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1" name="TextBox 1449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2" name="TextBox 1449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3" name="TextBox 1449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4" name="TextBox 1449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5" name="TextBox 1449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6" name="TextBox 1449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7" name="TextBox 1449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8" name="TextBox 1449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9" name="TextBox 1449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0" name="TextBox 1449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1" name="TextBox 1450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2" name="TextBox 1450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3" name="TextBox 1450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4" name="TextBox 1450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5" name="TextBox 1450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6" name="TextBox 1450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7" name="TextBox 1450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8" name="TextBox 1450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9" name="TextBox 1450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0" name="TextBox 1450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1" name="TextBox 1451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2" name="TextBox 1451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3" name="TextBox 1451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4" name="TextBox 1451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5" name="TextBox 1451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6" name="TextBox 1451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7" name="TextBox 1451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8" name="TextBox 1451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9" name="TextBox 1451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0" name="TextBox 1451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1" name="TextBox 1452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2" name="TextBox 1452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3" name="TextBox 1452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4" name="TextBox 1452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5" name="TextBox 1452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6" name="TextBox 1452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7" name="TextBox 1452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8" name="TextBox 1452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9" name="TextBox 1452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0" name="TextBox 1452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1" name="TextBox 1453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2" name="TextBox 1453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3" name="TextBox 1453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4" name="TextBox 1453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5" name="TextBox 1453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6" name="TextBox 1453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7" name="TextBox 1453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8" name="TextBox 1453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9" name="TextBox 1453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0" name="TextBox 1453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1" name="TextBox 1454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2" name="TextBox 1454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3" name="TextBox 1454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4" name="TextBox 1454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5" name="TextBox 1454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6" name="TextBox 1454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7" name="TextBox 1454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8" name="TextBox 1454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9" name="TextBox 1454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0" name="TextBox 1454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1" name="TextBox 1455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2" name="TextBox 1455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3" name="TextBox 1455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4" name="TextBox 1455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5" name="TextBox 1455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6" name="TextBox 1455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7" name="TextBox 1455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8" name="TextBox 1455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9" name="TextBox 1455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0" name="TextBox 1455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1" name="TextBox 1456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2" name="TextBox 1456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3" name="TextBox 1456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4" name="TextBox 1456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5" name="TextBox 1456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6" name="TextBox 1456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7" name="TextBox 1456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8" name="TextBox 1456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9" name="TextBox 1456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0" name="TextBox 1456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1" name="TextBox 1457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2" name="TextBox 1457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3" name="TextBox 1457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4" name="TextBox 1457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5" name="TextBox 1457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6" name="TextBox 1457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7" name="TextBox 1457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8" name="TextBox 1457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9" name="TextBox 1457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0" name="TextBox 1457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1" name="TextBox 1458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2" name="TextBox 1458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3" name="TextBox 1458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4" name="TextBox 1458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5" name="TextBox 1458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6" name="TextBox 1458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7" name="TextBox 1458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8" name="TextBox 1458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9" name="TextBox 1458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0" name="TextBox 1458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1" name="TextBox 1459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2" name="TextBox 1459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3" name="TextBox 1459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4" name="TextBox 1459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5" name="TextBox 1459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6" name="TextBox 1459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7" name="TextBox 1459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8" name="TextBox 1459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9" name="TextBox 1459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0" name="TextBox 1459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1" name="TextBox 1460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2" name="TextBox 1460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3" name="TextBox 1460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4" name="TextBox 1460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5" name="TextBox 1460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6" name="TextBox 1460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7" name="TextBox 1460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8" name="TextBox 1460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9" name="TextBox 1460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0" name="TextBox 1460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1" name="TextBox 1461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2" name="TextBox 1461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3" name="TextBox 1461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4" name="TextBox 1461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5" name="TextBox 1461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6" name="TextBox 1461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7" name="TextBox 1461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8" name="TextBox 1461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9" name="TextBox 1461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0" name="TextBox 1461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1" name="TextBox 1462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2" name="TextBox 1462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3" name="TextBox 1462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4" name="TextBox 1462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5" name="TextBox 1462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6" name="TextBox 1462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7" name="TextBox 1462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8" name="TextBox 1462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9" name="TextBox 1462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0" name="TextBox 1462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1" name="TextBox 1463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2" name="TextBox 1463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3" name="TextBox 1463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4" name="TextBox 1463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5" name="TextBox 1463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6" name="TextBox 1463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7" name="TextBox 1463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8" name="TextBox 1463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9" name="TextBox 1463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0" name="TextBox 1463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1" name="TextBox 1464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2" name="TextBox 1464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3" name="TextBox 1464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4" name="TextBox 1464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5" name="TextBox 1464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6" name="TextBox 1464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7" name="TextBox 1464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8" name="TextBox 1464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9" name="TextBox 1464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0" name="TextBox 1464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1" name="TextBox 1465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2" name="TextBox 1465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3" name="TextBox 1465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4" name="TextBox 1465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5" name="TextBox 1465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6" name="TextBox 1465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7" name="TextBox 1465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8" name="TextBox 1465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9" name="TextBox 1465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0" name="TextBox 1465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1" name="TextBox 1466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2" name="TextBox 1466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3" name="TextBox 1466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4" name="TextBox 1466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5" name="TextBox 1466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6" name="TextBox 1466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7" name="TextBox 1466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8" name="TextBox 1466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9" name="TextBox 1466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0" name="TextBox 1466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1" name="TextBox 1467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2" name="TextBox 1467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3" name="TextBox 1467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4" name="TextBox 1467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5" name="TextBox 1467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6" name="TextBox 1467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7" name="TextBox 1467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8" name="TextBox 1467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9" name="TextBox 1467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0" name="TextBox 1467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1" name="TextBox 1468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2" name="TextBox 1468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3" name="TextBox 1468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4" name="TextBox 1468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5" name="TextBox 1468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6" name="TextBox 1468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7" name="TextBox 1468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8" name="TextBox 1468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9" name="TextBox 1468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0" name="TextBox 1468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1" name="TextBox 1469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2" name="TextBox 1469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3" name="TextBox 1469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4" name="TextBox 1469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5" name="TextBox 1469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6" name="TextBox 1469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7" name="TextBox 1469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8" name="TextBox 1469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9" name="TextBox 1469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700" name="TextBox 1469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443688</xdr:colOff>
      <xdr:row>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77413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454" cy="264560"/>
    <xdr:sp macro="" textlink="">
      <xdr:nvSpPr>
        <xdr:cNvPr id="5" name="TextBox 4"/>
        <xdr:cNvSpPr txBox="1"/>
      </xdr:nvSpPr>
      <xdr:spPr>
        <a:xfrm flipH="1">
          <a:off x="408622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2" name="TextBox 61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3" name="TextBox 62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4" name="TextBox 63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5" name="TextBox 64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6" name="TextBox 65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7" name="TextBox 66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8" name="TextBox 6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9" name="TextBox 6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55378</xdr:rowOff>
    </xdr:from>
    <xdr:ext cx="66454" cy="264560"/>
    <xdr:sp macro="" textlink="">
      <xdr:nvSpPr>
        <xdr:cNvPr id="70" name="TextBox 69"/>
        <xdr:cNvSpPr txBox="1"/>
      </xdr:nvSpPr>
      <xdr:spPr>
        <a:xfrm flipH="1">
          <a:off x="5857875" y="3703453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1" name="TextBox 7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2" name="TextBox 71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3" name="TextBox 72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4" name="TextBox 73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5" name="TextBox 74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6" name="TextBox 75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7" name="TextBox 76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8" name="TextBox 7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9" name="TextBox 78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0" name="TextBox 7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>
          <a:off x="5857875" y="42481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2" name="TextBox 91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3" name="TextBox 92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5857875" y="4448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5857875" y="4448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6" name="TextBox 95"/>
        <xdr:cNvSpPr txBox="1"/>
      </xdr:nvSpPr>
      <xdr:spPr>
        <a:xfrm>
          <a:off x="5857875" y="4648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7" name="TextBox 96"/>
        <xdr:cNvSpPr txBox="1"/>
      </xdr:nvSpPr>
      <xdr:spPr>
        <a:xfrm>
          <a:off x="5857875" y="4648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8" name="TextBox 97"/>
        <xdr:cNvSpPr txBox="1"/>
      </xdr:nvSpPr>
      <xdr:spPr>
        <a:xfrm>
          <a:off x="5857875" y="484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9" name="TextBox 98"/>
        <xdr:cNvSpPr txBox="1"/>
      </xdr:nvSpPr>
      <xdr:spPr>
        <a:xfrm>
          <a:off x="5857875" y="484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0" name="TextBox 99"/>
        <xdr:cNvSpPr txBox="1"/>
      </xdr:nvSpPr>
      <xdr:spPr>
        <a:xfrm>
          <a:off x="5857875" y="504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1" name="TextBox 100"/>
        <xdr:cNvSpPr txBox="1"/>
      </xdr:nvSpPr>
      <xdr:spPr>
        <a:xfrm>
          <a:off x="5857875" y="504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2" name="TextBox 101"/>
        <xdr:cNvSpPr txBox="1"/>
      </xdr:nvSpPr>
      <xdr:spPr>
        <a:xfrm>
          <a:off x="5857875" y="524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3" name="TextBox 102"/>
        <xdr:cNvSpPr txBox="1"/>
      </xdr:nvSpPr>
      <xdr:spPr>
        <a:xfrm>
          <a:off x="5857875" y="524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4" name="TextBox 103"/>
        <xdr:cNvSpPr txBox="1"/>
      </xdr:nvSpPr>
      <xdr:spPr>
        <a:xfrm>
          <a:off x="585787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6" name="TextBox 105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7" name="TextBox 106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8" name="TextBox 107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9" name="TextBox 108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0" name="TextBox 109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1" name="TextBox 110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2" name="TextBox 111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3" name="TextBox 112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4" name="TextBox 113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5" name="TextBox 114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6" name="TextBox 115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7" name="TextBox 11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8" name="TextBox 11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9" name="TextBox 11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0" name="TextBox 11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1" name="TextBox 12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2" name="TextBox 12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3" name="TextBox 12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4" name="TextBox 12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5" name="TextBox 12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6" name="TextBox 125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7" name="TextBox 12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8" name="TextBox 12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9" name="TextBox 12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0" name="TextBox 12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1" name="TextBox 13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2" name="TextBox 13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3" name="TextBox 13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4" name="TextBox 13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5" name="TextBox 13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6" name="TextBox 135"/>
        <xdr:cNvSpPr txBox="1"/>
      </xdr:nvSpPr>
      <xdr:spPr>
        <a:xfrm>
          <a:off x="5857875" y="8048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7" name="TextBox 136"/>
        <xdr:cNvSpPr txBox="1"/>
      </xdr:nvSpPr>
      <xdr:spPr>
        <a:xfrm>
          <a:off x="5857875" y="8048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8" name="TextBox 137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9" name="TextBox 138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0" name="TextBox 139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1" name="TextBox 140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2" name="TextBox 141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3" name="TextBox 142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4" name="TextBox 143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5" name="TextBox 144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6" name="TextBox 145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7" name="TextBox 146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8" name="TextBox 147"/>
        <xdr:cNvSpPr txBox="1"/>
      </xdr:nvSpPr>
      <xdr:spPr>
        <a:xfrm>
          <a:off x="5857875" y="9248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9" name="TextBox 148"/>
        <xdr:cNvSpPr txBox="1"/>
      </xdr:nvSpPr>
      <xdr:spPr>
        <a:xfrm>
          <a:off x="5857875" y="9248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50" name="TextBox 149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51" name="TextBox 150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52" name="TextBox 151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53" name="TextBox 152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54" name="TextBox 153"/>
        <xdr:cNvSpPr txBox="1"/>
      </xdr:nvSpPr>
      <xdr:spPr>
        <a:xfrm>
          <a:off x="5857875" y="10934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55" name="TextBox 154"/>
        <xdr:cNvSpPr txBox="1"/>
      </xdr:nvSpPr>
      <xdr:spPr>
        <a:xfrm>
          <a:off x="5857875" y="10934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56" name="TextBox 155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57" name="TextBox 156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5857875" y="9648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5857875" y="9648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6" name="TextBox 165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9" name="TextBox 168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0" name="TextBox 169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3" name="TextBox 172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4" name="TextBox 173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5" name="TextBox 174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6" name="TextBox 175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7" name="TextBox 176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8" name="TextBox 177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9" name="TextBox 178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0" name="TextBox 179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1" name="TextBox 180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2" name="TextBox 181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3" name="TextBox 182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4" name="TextBox 183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5" name="TextBox 184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6" name="TextBox 185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7" name="TextBox 186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8" name="TextBox 187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9" name="TextBox 188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0" name="TextBox 18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1" name="TextBox 19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2" name="TextBox 19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3" name="TextBox 19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4" name="TextBox 193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5" name="TextBox 19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6" name="TextBox 195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7" name="TextBox 196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8" name="TextBox 19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9" name="TextBox 19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0" name="TextBox 19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1" name="TextBox 20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2" name="TextBox 20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3" name="TextBox 20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4" name="TextBox 203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5" name="TextBox 20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6" name="TextBox 205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7" name="TextBox 206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8" name="TextBox 20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9" name="TextBox 20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10" name="TextBox 20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11" name="TextBox 21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12" name="TextBox 21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13" name="TextBox 21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14" name="TextBox 21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15" name="TextBox 21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16" name="TextBox 21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17" name="TextBox 21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18" name="TextBox 21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19" name="TextBox 21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20" name="TextBox 21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21" name="TextBox 22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22" name="TextBox 22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23" name="TextBox 22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24" name="TextBox 22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25" name="TextBox 22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226" name="TextBox 22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227" name="TextBox 22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28" name="TextBox 22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29" name="TextBox 22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0" name="TextBox 229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1" name="TextBox 230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2" name="TextBox 231"/>
        <xdr:cNvSpPr txBox="1"/>
      </xdr:nvSpPr>
      <xdr:spPr>
        <a:xfrm>
          <a:off x="5857875" y="4448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3" name="TextBox 232"/>
        <xdr:cNvSpPr txBox="1"/>
      </xdr:nvSpPr>
      <xdr:spPr>
        <a:xfrm>
          <a:off x="5857875" y="4448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4" name="TextBox 233"/>
        <xdr:cNvSpPr txBox="1"/>
      </xdr:nvSpPr>
      <xdr:spPr>
        <a:xfrm>
          <a:off x="5857875" y="4648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35" name="TextBox 234"/>
        <xdr:cNvSpPr txBox="1"/>
      </xdr:nvSpPr>
      <xdr:spPr>
        <a:xfrm>
          <a:off x="5857875" y="47146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6" name="TextBox 235"/>
        <xdr:cNvSpPr txBox="1"/>
      </xdr:nvSpPr>
      <xdr:spPr>
        <a:xfrm>
          <a:off x="5857875" y="484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7" name="TextBox 236"/>
        <xdr:cNvSpPr txBox="1"/>
      </xdr:nvSpPr>
      <xdr:spPr>
        <a:xfrm>
          <a:off x="5857875" y="484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8" name="TextBox 237"/>
        <xdr:cNvSpPr txBox="1"/>
      </xdr:nvSpPr>
      <xdr:spPr>
        <a:xfrm>
          <a:off x="5857875" y="504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9" name="TextBox 238"/>
        <xdr:cNvSpPr txBox="1"/>
      </xdr:nvSpPr>
      <xdr:spPr>
        <a:xfrm>
          <a:off x="5857875" y="504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40" name="TextBox 239"/>
        <xdr:cNvSpPr txBox="1"/>
      </xdr:nvSpPr>
      <xdr:spPr>
        <a:xfrm>
          <a:off x="5857875" y="53147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41" name="TextBox 240"/>
        <xdr:cNvSpPr txBox="1"/>
      </xdr:nvSpPr>
      <xdr:spPr>
        <a:xfrm>
          <a:off x="585787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42" name="TextBox 241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43" name="TextBox 242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44" name="TextBox 243"/>
        <xdr:cNvSpPr txBox="1"/>
      </xdr:nvSpPr>
      <xdr:spPr>
        <a:xfrm>
          <a:off x="5857875" y="59148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45" name="TextBox 244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46" name="TextBox 245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47" name="TextBox 24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48" name="TextBox 24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49" name="TextBox 24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250" name="TextBox 249"/>
        <xdr:cNvSpPr txBox="1"/>
      </xdr:nvSpPr>
      <xdr:spPr>
        <a:xfrm>
          <a:off x="5857875" y="7848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51" name="TextBox 250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52" name="TextBox 251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53" name="TextBox 252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54" name="TextBox 253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55" name="TextBox 254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256" name="TextBox 255"/>
        <xdr:cNvSpPr txBox="1"/>
      </xdr:nvSpPr>
      <xdr:spPr>
        <a:xfrm>
          <a:off x="5857875" y="71149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57" name="TextBox 256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58" name="TextBox 25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59" name="TextBox 25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0" name="TextBox 25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1" name="TextBox 260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2" name="TextBox 261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3" name="TextBox 26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4" name="TextBox 26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5" name="TextBox 26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266" name="TextBox 265"/>
        <xdr:cNvSpPr txBox="1"/>
      </xdr:nvSpPr>
      <xdr:spPr>
        <a:xfrm>
          <a:off x="5857875" y="7848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7" name="TextBox 26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8" name="TextBox 26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9" name="TextBox 26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0" name="TextBox 26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1" name="TextBox 27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2" name="TextBox 27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3" name="TextBox 27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4" name="TextBox 27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5" name="TextBox 27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276" name="TextBox 275"/>
        <xdr:cNvSpPr txBox="1"/>
      </xdr:nvSpPr>
      <xdr:spPr>
        <a:xfrm>
          <a:off x="5857875" y="7848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7" name="TextBox 27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8" name="TextBox 27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9" name="TextBox 27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0" name="TextBox 27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1" name="TextBox 28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2" name="TextBox 28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3" name="TextBox 28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4" name="TextBox 28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5" name="TextBox 28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286" name="TextBox 285"/>
        <xdr:cNvSpPr txBox="1"/>
      </xdr:nvSpPr>
      <xdr:spPr>
        <a:xfrm>
          <a:off x="5857875" y="7848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7" name="TextBox 28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8" name="TextBox 28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9" name="TextBox 28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0" name="TextBox 289"/>
        <xdr:cNvSpPr txBox="1"/>
      </xdr:nvSpPr>
      <xdr:spPr>
        <a:xfrm>
          <a:off x="5857875" y="8048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1" name="TextBox 29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2" name="TextBox 29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3" name="TextBox 29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" name="TextBox 29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5" name="TextBox 294"/>
        <xdr:cNvSpPr txBox="1"/>
      </xdr:nvSpPr>
      <xdr:spPr>
        <a:xfrm>
          <a:off x="5857875" y="8048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296" name="TextBox 295"/>
        <xdr:cNvSpPr txBox="1"/>
      </xdr:nvSpPr>
      <xdr:spPr>
        <a:xfrm>
          <a:off x="5857875" y="81150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7" name="TextBox 296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8" name="TextBox 297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9" name="TextBox 298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0" name="TextBox 299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1" name="TextBox 300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2" name="TextBox 301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3" name="TextBox 302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4" name="TextBox 303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5" name="TextBox 304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306" name="TextBox 305"/>
        <xdr:cNvSpPr txBox="1"/>
      </xdr:nvSpPr>
      <xdr:spPr>
        <a:xfrm>
          <a:off x="5857875" y="87151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7" name="TextBox 306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8" name="TextBox 307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9" name="TextBox 308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0" name="TextBox 309"/>
        <xdr:cNvSpPr txBox="1"/>
      </xdr:nvSpPr>
      <xdr:spPr>
        <a:xfrm>
          <a:off x="5857875" y="9248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1" name="TextBox 310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2" name="TextBox 311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3" name="TextBox 312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4" name="TextBox 313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5" name="TextBox 314"/>
        <xdr:cNvSpPr txBox="1"/>
      </xdr:nvSpPr>
      <xdr:spPr>
        <a:xfrm>
          <a:off x="5857875" y="9248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316" name="TextBox 315"/>
        <xdr:cNvSpPr txBox="1"/>
      </xdr:nvSpPr>
      <xdr:spPr>
        <a:xfrm>
          <a:off x="5857875" y="93152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17" name="TextBox 316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18" name="TextBox 317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19" name="TextBox 318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0" name="TextBox 319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1" name="TextBox 320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2" name="TextBox 321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3" name="TextBox 322"/>
        <xdr:cNvSpPr txBox="1"/>
      </xdr:nvSpPr>
      <xdr:spPr>
        <a:xfrm>
          <a:off x="5857875" y="10934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4" name="TextBox 323"/>
        <xdr:cNvSpPr txBox="1"/>
      </xdr:nvSpPr>
      <xdr:spPr>
        <a:xfrm>
          <a:off x="5857875" y="10934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5" name="TextBox 324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6" name="TextBox 325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7" name="TextBox 326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8" name="TextBox 327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9" name="TextBox 328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0" name="TextBox 329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1" name="TextBox 330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2" name="TextBox 331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3" name="TextBox 332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4" name="TextBox 333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5" name="TextBox 334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6" name="TextBox 335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7" name="TextBox 336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8" name="TextBox 337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9" name="TextBox 338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0" name="TextBox 339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1" name="TextBox 340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2" name="TextBox 341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3" name="TextBox 342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4" name="TextBox 343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5" name="TextBox 344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6" name="TextBox 345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7" name="TextBox 346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8" name="TextBox 347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9" name="TextBox 348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0" name="TextBox 349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1" name="TextBox 350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2" name="TextBox 351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3" name="TextBox 352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4" name="TextBox 353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5" name="TextBox 354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6" name="TextBox 355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7" name="TextBox 356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8" name="TextBox 357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9" name="TextBox 358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0" name="TextBox 359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1" name="TextBox 360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" name="TextBox 361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" name="TextBox 362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4" name="TextBox 363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" name="TextBox 364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" name="TextBox 365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7" name="TextBox 366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8" name="TextBox 36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9" name="TextBox 36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0" name="TextBox 36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1" name="TextBox 370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2" name="TextBox 371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3" name="TextBox 372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4" name="TextBox 373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5" name="TextBox 37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6" name="TextBox 375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7" name="TextBox 376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8" name="TextBox 37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9" name="TextBox 37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80" name="TextBox 37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81" name="TextBox 38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82" name="TextBox 38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83" name="TextBox 38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84" name="TextBox 38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85" name="TextBox 38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86" name="TextBox 38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87" name="TextBox 38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88" name="TextBox 38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89" name="TextBox 38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90" name="TextBox 38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91" name="TextBox 39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92" name="TextBox 39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93" name="TextBox 39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94" name="TextBox 39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95" name="TextBox 39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96" name="TextBox 39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97" name="TextBox 396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98" name="TextBox 39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99" name="TextBox 39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00" name="TextBox 39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1" name="TextBox 400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2" name="TextBox 401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403" name="TextBox 402"/>
        <xdr:cNvSpPr txBox="1"/>
      </xdr:nvSpPr>
      <xdr:spPr>
        <a:xfrm flipH="1">
          <a:off x="4673231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06" name="TextBox 405"/>
        <xdr:cNvSpPr txBox="1"/>
      </xdr:nvSpPr>
      <xdr:spPr>
        <a:xfrm flipH="1">
          <a:off x="408622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10" name="TextBox 40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3" name="TextBox 46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4" name="TextBox 46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5" name="TextBox 46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6" name="TextBox 465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7" name="TextBox 466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68" name="TextBox 46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9" name="TextBox 468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0" name="TextBox 46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1" name="TextBox 470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2" name="TextBox 47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3" name="TextBox 47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4" name="TextBox 473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5" name="TextBox 47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6" name="TextBox 47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7" name="TextBox 476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8" name="TextBox 47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9" name="TextBox 478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80" name="TextBox 479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1" name="TextBox 48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2" name="TextBox 48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3" name="TextBox 48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4" name="TextBox 48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5" name="TextBox 48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6" name="TextBox 48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7" name="TextBox 48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8" name="TextBox 48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89" name="TextBox 488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90" name="TextBox 489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491" name="TextBox 490"/>
        <xdr:cNvSpPr txBox="1"/>
      </xdr:nvSpPr>
      <xdr:spPr>
        <a:xfrm flipH="1">
          <a:off x="4673231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94" name="TextBox 493"/>
        <xdr:cNvSpPr txBox="1"/>
      </xdr:nvSpPr>
      <xdr:spPr>
        <a:xfrm flipH="1">
          <a:off x="408622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498" name="TextBox 497"/>
        <xdr:cNvSpPr txBox="1"/>
      </xdr:nvSpPr>
      <xdr:spPr>
        <a:xfrm>
          <a:off x="587227" y="13111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1" name="TextBox 55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552" name="TextBox 551"/>
        <xdr:cNvSpPr txBox="1"/>
      </xdr:nvSpPr>
      <xdr:spPr>
        <a:xfrm>
          <a:off x="664756" y="15215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3" name="TextBox 55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4" name="TextBox 553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5" name="TextBox 554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56" name="TextBox 555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7" name="TextBox 55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8" name="TextBox 55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59" name="TextBox 558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0" name="TextBox 55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1" name="TextBox 56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2" name="TextBox 561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3" name="TextBox 56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4" name="TextBox 56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5" name="TextBox 56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6" name="TextBox 56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7" name="TextBox 56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8" name="TextBox 56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9" name="TextBox 568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0" name="TextBox 56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1" name="TextBox 57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2" name="TextBox 57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573" name="TextBox 572"/>
        <xdr:cNvSpPr txBox="1"/>
      </xdr:nvSpPr>
      <xdr:spPr>
        <a:xfrm>
          <a:off x="2126732" y="25192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4" name="TextBox 57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575" name="TextBox 574"/>
        <xdr:cNvSpPr txBox="1"/>
      </xdr:nvSpPr>
      <xdr:spPr>
        <a:xfrm>
          <a:off x="2381471" y="251615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6" name="TextBox 57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7" name="TextBox 576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8" name="TextBox 577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579" name="TextBox 578"/>
        <xdr:cNvSpPr txBox="1"/>
      </xdr:nvSpPr>
      <xdr:spPr>
        <a:xfrm flipH="1">
          <a:off x="4673231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454" cy="264560"/>
    <xdr:sp macro="" textlink="">
      <xdr:nvSpPr>
        <xdr:cNvPr id="582" name="TextBox 581"/>
        <xdr:cNvSpPr txBox="1"/>
      </xdr:nvSpPr>
      <xdr:spPr>
        <a:xfrm flipH="1">
          <a:off x="408622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586" name="TextBox 585"/>
        <xdr:cNvSpPr txBox="1"/>
      </xdr:nvSpPr>
      <xdr:spPr>
        <a:xfrm>
          <a:off x="609378" y="251725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39" name="TextBox 63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640" name="TextBox 639"/>
        <xdr:cNvSpPr txBox="1"/>
      </xdr:nvSpPr>
      <xdr:spPr>
        <a:xfrm>
          <a:off x="1085628" y="251593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1" name="TextBox 640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42" name="TextBox 641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43" name="TextBox 642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644" name="TextBox 643"/>
        <xdr:cNvSpPr txBox="1"/>
      </xdr:nvSpPr>
      <xdr:spPr>
        <a:xfrm flipH="1">
          <a:off x="1561878" y="16544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5" name="TextBox 644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6" name="TextBox 645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47" name="TextBox 646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8" name="TextBox 64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9" name="TextBox 64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50" name="TextBox 649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1" name="TextBox 650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2" name="TextBox 651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53" name="TextBox 652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4" name="TextBox 653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5" name="TextBox 654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56" name="TextBox 655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7" name="TextBox 656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8" name="TextBox 65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9" name="TextBox 65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60" name="TextBox 65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661" name="TextBox 660"/>
        <xdr:cNvSpPr txBox="1"/>
      </xdr:nvSpPr>
      <xdr:spPr>
        <a:xfrm>
          <a:off x="985948" y="14661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62" name="TextBox 661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663" name="TextBox 662"/>
        <xdr:cNvSpPr txBox="1"/>
      </xdr:nvSpPr>
      <xdr:spPr>
        <a:xfrm>
          <a:off x="2481151" y="251437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64" name="TextBox 663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5" name="TextBox 664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6" name="TextBox 665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667" name="TextBox 666"/>
        <xdr:cNvSpPr txBox="1"/>
      </xdr:nvSpPr>
      <xdr:spPr>
        <a:xfrm flipH="1">
          <a:off x="4673231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68" name="TextBox 667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69" name="TextBox 668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0" name="TextBox 669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671" name="TextBox 670"/>
        <xdr:cNvSpPr txBox="1"/>
      </xdr:nvSpPr>
      <xdr:spPr>
        <a:xfrm>
          <a:off x="5857875" y="71149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2" name="TextBox 671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3" name="TextBox 672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4" name="TextBox 673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5" name="TextBox 674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6" name="TextBox 675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7" name="TextBox 676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8" name="TextBox 677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9" name="TextBox 678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0" name="TextBox 679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1" name="TextBox 680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2" name="TextBox 681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3" name="TextBox 682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4" name="TextBox 683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5" name="TextBox 684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6" name="TextBox 685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7" name="TextBox 686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8" name="TextBox 687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9" name="TextBox 688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0" name="TextBox 689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1" name="TextBox 690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2" name="TextBox 691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3" name="TextBox 692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4" name="TextBox 693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5" name="TextBox 694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6" name="TextBox 695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7" name="TextBox 696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8" name="TextBox 697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9" name="TextBox 698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00" name="TextBox 69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01" name="TextBox 700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02" name="TextBox 701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703" name="TextBox 702"/>
        <xdr:cNvSpPr txBox="1"/>
      </xdr:nvSpPr>
      <xdr:spPr>
        <a:xfrm>
          <a:off x="5857875" y="61148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04" name="TextBox 703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05" name="TextBox 704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6" name="TextBox 705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07" name="TextBox 706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08" name="TextBox 707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9" name="TextBox 708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0" name="TextBox 709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1" name="TextBox 710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2" name="TextBox 711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3" name="TextBox 712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4" name="TextBox 713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5" name="TextBox 714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6" name="TextBox 715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7" name="TextBox 716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8" name="TextBox 717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9" name="TextBox 718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20" name="TextBox 71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21" name="TextBox 720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22" name="TextBox 721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723" name="TextBox 722"/>
        <xdr:cNvSpPr txBox="1"/>
      </xdr:nvSpPr>
      <xdr:spPr>
        <a:xfrm>
          <a:off x="5857875" y="61148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24" name="TextBox 723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25" name="TextBox 724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26" name="TextBox 725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727" name="TextBox 726"/>
        <xdr:cNvSpPr txBox="1"/>
      </xdr:nvSpPr>
      <xdr:spPr>
        <a:xfrm>
          <a:off x="5857875" y="69149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28" name="TextBox 727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29" name="TextBox 728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30" name="TextBox 72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31" name="TextBox 730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32" name="TextBox 731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3" name="TextBox 732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4" name="TextBox 733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35" name="TextBox 734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6" name="TextBox 735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7" name="TextBox 736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8" name="TextBox 737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9" name="TextBox 738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0" name="TextBox 739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1" name="TextBox 740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2" name="TextBox 741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3" name="TextBox 742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4" name="TextBox 743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5" name="TextBox 744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6" name="TextBox 745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7" name="TextBox 746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8" name="TextBox 747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9" name="TextBox 748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0" name="TextBox 749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1" name="TextBox 750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2" name="TextBox 751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3" name="TextBox 752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4" name="TextBox 753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5" name="TextBox 754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6" name="TextBox 755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7" name="TextBox 756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8" name="TextBox 757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9" name="TextBox 758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60" name="TextBox 759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61" name="TextBox 760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62" name="TextBox 761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63" name="TextBox 762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64" name="TextBox 763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65" name="TextBox 764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66" name="TextBox 765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67" name="TextBox 766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68" name="TextBox 767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69" name="TextBox 768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0" name="TextBox 769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1" name="TextBox 770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2" name="TextBox 771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3" name="TextBox 772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4" name="TextBox 773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5" name="TextBox 774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6" name="TextBox 775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7" name="TextBox 776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8" name="TextBox 777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9" name="TextBox 778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0" name="TextBox 779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1" name="TextBox 780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2" name="TextBox 781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3" name="TextBox 782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4" name="TextBox 783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5" name="TextBox 784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6" name="TextBox 785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7" name="TextBox 786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8" name="TextBox 787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9" name="TextBox 788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0" name="TextBox 789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1" name="TextBox 790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2" name="TextBox 791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3" name="TextBox 792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4" name="TextBox 793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5" name="TextBox 794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6" name="TextBox 795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7" name="TextBox 796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8" name="TextBox 797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9" name="TextBox 798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0" name="TextBox 799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1" name="TextBox 80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2" name="TextBox 80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3" name="TextBox 80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4" name="TextBox 803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5" name="TextBox 80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6" name="TextBox 805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7" name="TextBox 806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8" name="TextBox 80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09" name="TextBox 80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10" name="TextBox 80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11" name="TextBox 81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12" name="TextBox 81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13" name="TextBox 81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14" name="TextBox 81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15" name="TextBox 81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16" name="TextBox 815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17" name="TextBox 81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18" name="TextBox 81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19" name="TextBox 81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0" name="TextBox 81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1" name="TextBox 82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2" name="TextBox 82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3" name="TextBox 82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4" name="TextBox 82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5" name="TextBox 82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6" name="TextBox 82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7" name="TextBox 82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8" name="TextBox 82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9" name="TextBox 82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30" name="TextBox 82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31" name="TextBox 83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32" name="TextBox 83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33" name="TextBox 83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34" name="TextBox 833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35" name="TextBox 83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36" name="TextBox 83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37" name="TextBox 83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38" name="TextBox 83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39" name="TextBox 83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0" name="TextBox 83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1" name="TextBox 84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2" name="TextBox 84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43" name="TextBox 84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44" name="TextBox 84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45" name="TextBox 84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46" name="TextBox 84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47" name="TextBox 84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48" name="TextBox 84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49" name="TextBox 84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0" name="TextBox 84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1" name="TextBox 85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2" name="TextBox 85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" name="TextBox 85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4" name="TextBox 85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5" name="TextBox 85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6" name="TextBox 85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7" name="TextBox 85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8" name="TextBox 85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59" name="TextBox 85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0" name="TextBox 85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1" name="TextBox 86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2" name="TextBox 86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3" name="TextBox 86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4" name="TextBox 86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65" name="TextBox 86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66" name="TextBox 86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7" name="TextBox 86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8" name="TextBox 86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9" name="TextBox 86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0" name="TextBox 86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1" name="TextBox 87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2" name="TextBox 87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3" name="TextBox 87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4" name="TextBox 87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5" name="TextBox 87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6" name="TextBox 87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7" name="TextBox 87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8" name="TextBox 87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9" name="TextBox 87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80" name="TextBox 87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81" name="TextBox 88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82" name="TextBox 88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83" name="TextBox 88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84" name="TextBox 88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85" name="TextBox 88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86" name="TextBox 88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87" name="TextBox 88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88" name="TextBox 88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89" name="TextBox 88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90" name="TextBox 88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91" name="TextBox 89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92" name="TextBox 89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93" name="TextBox 89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94" name="TextBox 89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95" name="TextBox 89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96" name="TextBox 89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97" name="TextBox 89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98" name="TextBox 89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99" name="TextBox 89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0" name="TextBox 89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1" name="TextBox 90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2" name="TextBox 90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3" name="TextBox 90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4" name="TextBox 90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5" name="TextBox 90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6" name="TextBox 90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7" name="TextBox 90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8" name="TextBox 90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9" name="TextBox 90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0" name="TextBox 90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1" name="TextBox 91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2" name="TextBox 91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3" name="TextBox 91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4" name="TextBox 91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5" name="TextBox 91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6" name="TextBox 91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17" name="TextBox 91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18" name="TextBox 91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19" name="TextBox 91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0" name="TextBox 91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1" name="TextBox 92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2" name="TextBox 92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3" name="TextBox 92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4" name="TextBox 92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5" name="TextBox 92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6" name="TextBox 92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7" name="TextBox 92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8" name="TextBox 92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9" name="TextBox 92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0" name="TextBox 92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1" name="TextBox 93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2" name="TextBox 93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3" name="TextBox 93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4" name="TextBox 93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5" name="TextBox 93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6" name="TextBox 93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7" name="TextBox 93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8" name="TextBox 93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9" name="TextBox 93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0" name="TextBox 93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1" name="TextBox 94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2" name="TextBox 94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3" name="TextBox 94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4" name="TextBox 94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5" name="TextBox 94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6" name="TextBox 94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7" name="TextBox 94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8" name="TextBox 94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9" name="TextBox 94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0" name="TextBox 94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1" name="TextBox 95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2" name="TextBox 95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3" name="TextBox 95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4" name="TextBox 95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5" name="TextBox 95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6" name="TextBox 95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7" name="TextBox 95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8" name="TextBox 95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9" name="TextBox 95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0" name="TextBox 95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1" name="TextBox 96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2" name="TextBox 96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3" name="TextBox 96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4" name="TextBox 96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5" name="TextBox 96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6" name="TextBox 96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7" name="TextBox 96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8" name="TextBox 96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9" name="TextBox 96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70" name="TextBox 96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71" name="TextBox 97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72" name="TextBox 97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73" name="TextBox 97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74" name="TextBox 97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75" name="TextBox 97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76" name="TextBox 97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979" name="TextBox 978"/>
        <xdr:cNvSpPr txBox="1"/>
      </xdr:nvSpPr>
      <xdr:spPr>
        <a:xfrm flipH="1">
          <a:off x="2503303" y="25114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34" name="TextBox 1033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35" name="TextBox 1034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1036" name="TextBox 1035"/>
        <xdr:cNvSpPr txBox="1"/>
      </xdr:nvSpPr>
      <xdr:spPr>
        <a:xfrm flipH="1">
          <a:off x="2580832" y="17209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1039" name="TextBox 1038"/>
        <xdr:cNvSpPr txBox="1"/>
      </xdr:nvSpPr>
      <xdr:spPr>
        <a:xfrm flipH="1">
          <a:off x="2248564" y="2511277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5" name="TextBox 109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6" name="TextBox 109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7" name="TextBox 109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8" name="TextBox 109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1101" name="TextBox 1100"/>
        <xdr:cNvSpPr txBox="1"/>
      </xdr:nvSpPr>
      <xdr:spPr>
        <a:xfrm flipH="1">
          <a:off x="2315018" y="25174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1950631</xdr:colOff>
      <xdr:row>4</xdr:row>
      <xdr:rowOff>498400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493556" y="251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157" name="TextBox 115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1160" name="TextBox 1159"/>
        <xdr:cNvSpPr txBox="1"/>
      </xdr:nvSpPr>
      <xdr:spPr>
        <a:xfrm flipH="1">
          <a:off x="2403622" y="2514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1762346</xdr:colOff>
      <xdr:row>4</xdr:row>
      <xdr:rowOff>487325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305271" y="25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216" name="TextBox 1215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1217" name="TextBox 1216"/>
        <xdr:cNvSpPr txBox="1"/>
      </xdr:nvSpPr>
      <xdr:spPr>
        <a:xfrm>
          <a:off x="1536183" y="161016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1218" name="TextBox 1217"/>
        <xdr:cNvSpPr txBox="1"/>
      </xdr:nvSpPr>
      <xdr:spPr>
        <a:xfrm>
          <a:off x="2422230" y="2513049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1219" name="TextBox 1218"/>
        <xdr:cNvSpPr txBox="1"/>
      </xdr:nvSpPr>
      <xdr:spPr>
        <a:xfrm>
          <a:off x="2488683" y="251482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222" name="TextBox 122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78" name="TextBox 127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79" name="TextBox 127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80" name="TextBox 127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81" name="TextBox 128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282" name="TextBox 128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285" name="TextBox 128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1" name="TextBox 134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2" name="TextBox 134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3" name="TextBox 134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4" name="TextBox 134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345" name="TextBox 134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348" name="TextBox 134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4" name="TextBox 140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5" name="TextBox 140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6" name="TextBox 140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7" name="TextBox 140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408" name="TextBox 140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1411" name="TextBox 141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467" name="TextBox 1466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468" name="TextBox 146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469" name="TextBox 146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470" name="TextBox 146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1471" name="TextBox 147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702" name="TextBox 170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58" name="TextBox 175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59" name="TextBox 175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60" name="TextBox 175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61" name="TextBox 176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762" name="TextBox 176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765" name="TextBox 176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1" name="TextBox 182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2" name="TextBox 182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3" name="TextBox 182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4" name="TextBox 182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25" name="TextBox 182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28" name="TextBox 182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4" name="TextBox 188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5" name="TextBox 188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6" name="TextBox 188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7" name="TextBox 188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88" name="TextBox 188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1891" name="TextBox 189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947" name="TextBox 1946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948" name="TextBox 194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949" name="TextBox 194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950" name="TextBox 194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1951" name="TextBox 195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182" name="TextBox 218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38" name="TextBox 223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39" name="TextBox 223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40" name="TextBox 223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41" name="TextBox 224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242" name="TextBox 224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245" name="TextBox 224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1" name="TextBox 230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2" name="TextBox 230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3" name="TextBox 230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4" name="TextBox 230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05" name="TextBox 230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08" name="TextBox 230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4" name="TextBox 236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5" name="TextBox 236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6" name="TextBox 236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7" name="TextBox 236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68" name="TextBox 236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371" name="TextBox 237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427" name="TextBox 2426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428" name="TextBox 242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429" name="TextBox 242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430" name="TextBox 242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431" name="TextBox 243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2488" name="TextBox 2487"/>
        <xdr:cNvSpPr txBox="1"/>
      </xdr:nvSpPr>
      <xdr:spPr>
        <a:xfrm>
          <a:off x="5857875" y="361883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58" name="TextBox 2657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59" name="TextBox 2658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2660" name="TextBox 2659"/>
        <xdr:cNvSpPr txBox="1"/>
      </xdr:nvSpPr>
      <xdr:spPr>
        <a:xfrm flipH="1">
          <a:off x="4673231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1" name="TextBox 2660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2" name="TextBox 2661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3" name="TextBox 2662"/>
        <xdr:cNvSpPr txBox="1"/>
      </xdr:nvSpPr>
      <xdr:spPr>
        <a:xfrm flipH="1">
          <a:off x="4673231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4" name="TextBox 2663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5" name="TextBox 2664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6" name="TextBox 2665"/>
        <xdr:cNvSpPr txBox="1"/>
      </xdr:nvSpPr>
      <xdr:spPr>
        <a:xfrm flipH="1">
          <a:off x="4673231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67" name="TextBox 2666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68" name="TextBox 2667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2669" name="TextBox 2668"/>
        <xdr:cNvSpPr txBox="1"/>
      </xdr:nvSpPr>
      <xdr:spPr>
        <a:xfrm flipH="1">
          <a:off x="4673231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670" name="TextBox 2669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1" name="TextBox 267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2" name="TextBox 2671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3" name="TextBox 2672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4" name="TextBox 2673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675" name="TextBox 2674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76" name="TextBox 2675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77" name="TextBox 267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78" name="TextBox 267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79" name="TextBox 2678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0" name="TextBox 267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1" name="TextBox 2680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2" name="TextBox 2681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3" name="TextBox 268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4" name="TextBox 268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5" name="TextBox 268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6" name="TextBox 268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7" name="TextBox 2686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688" name="TextBox 2687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689" name="TextBox 268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690" name="TextBox 268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691" name="TextBox 2690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692" name="TextBox 2691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693" name="TextBox 2692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2750" name="TextBox 2749"/>
        <xdr:cNvSpPr txBox="1"/>
      </xdr:nvSpPr>
      <xdr:spPr>
        <a:xfrm>
          <a:off x="5857875" y="361883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0" name="TextBox 291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1" name="TextBox 2920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2" name="TextBox 2921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923" name="TextBox 2922"/>
        <xdr:cNvSpPr txBox="1"/>
      </xdr:nvSpPr>
      <xdr:spPr>
        <a:xfrm>
          <a:off x="5857875" y="61148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4" name="TextBox 2923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5" name="TextBox 2924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6" name="TextBox 2925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66454</xdr:rowOff>
    </xdr:from>
    <xdr:ext cx="66454" cy="264560"/>
    <xdr:sp macro="" textlink="">
      <xdr:nvSpPr>
        <xdr:cNvPr id="2927" name="TextBox 2926"/>
        <xdr:cNvSpPr txBox="1"/>
      </xdr:nvSpPr>
      <xdr:spPr>
        <a:xfrm>
          <a:off x="5857875" y="63148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8" name="TextBox 2927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9" name="TextBox 2928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0" name="TextBox 292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1" name="TextBox 2930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2" name="TextBox 2931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3" name="TextBox 2932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4" name="TextBox 2933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5" name="TextBox 2934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6" name="TextBox 2935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7" name="TextBox 2936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8" name="TextBox 2937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9" name="TextBox 2938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0" name="TextBox 2939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66454</xdr:rowOff>
    </xdr:from>
    <xdr:ext cx="66454" cy="264560"/>
    <xdr:sp macro="" textlink="">
      <xdr:nvSpPr>
        <xdr:cNvPr id="2941" name="TextBox 2940"/>
        <xdr:cNvSpPr txBox="1"/>
      </xdr:nvSpPr>
      <xdr:spPr>
        <a:xfrm>
          <a:off x="5857875" y="63148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2" name="TextBox 2941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3" name="TextBox 2942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4" name="TextBox 2943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5" name="TextBox 2944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6" name="TextBox 2945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7" name="TextBox 2946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8" name="TextBox 2947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49" name="TextBox 2948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50" name="TextBox 2949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66454</xdr:rowOff>
    </xdr:from>
    <xdr:ext cx="66454" cy="264560"/>
    <xdr:sp macro="" textlink="">
      <xdr:nvSpPr>
        <xdr:cNvPr id="2951" name="TextBox 2950"/>
        <xdr:cNvSpPr txBox="1"/>
      </xdr:nvSpPr>
      <xdr:spPr>
        <a:xfrm>
          <a:off x="5857875" y="63148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52" name="TextBox 295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53" name="TextBox 2952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54" name="TextBox 295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66454" cy="264560"/>
    <xdr:sp macro="" textlink="">
      <xdr:nvSpPr>
        <xdr:cNvPr id="2955" name="TextBox 2954"/>
        <xdr:cNvSpPr txBox="1"/>
      </xdr:nvSpPr>
      <xdr:spPr>
        <a:xfrm>
          <a:off x="5857875" y="6514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56" name="TextBox 2955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57" name="TextBox 2956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58" name="TextBox 2957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59" name="TextBox 2958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60" name="TextBox 2959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61" name="TextBox 2960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62" name="TextBox 296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63" name="TextBox 2962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64" name="TextBox 296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65" name="TextBox 2964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66" name="TextBox 2965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67" name="TextBox 2966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68" name="TextBox 2967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66454" cy="264560"/>
    <xdr:sp macro="" textlink="">
      <xdr:nvSpPr>
        <xdr:cNvPr id="2969" name="TextBox 2968"/>
        <xdr:cNvSpPr txBox="1"/>
      </xdr:nvSpPr>
      <xdr:spPr>
        <a:xfrm>
          <a:off x="5857875" y="6514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0" name="TextBox 2969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1" name="TextBox 2970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2" name="TextBox 297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3" name="TextBox 2972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4" name="TextBox 297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5" name="TextBox 2974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6" name="TextBox 2975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66454" cy="264560"/>
    <xdr:sp macro="" textlink="">
      <xdr:nvSpPr>
        <xdr:cNvPr id="2977" name="TextBox 2976"/>
        <xdr:cNvSpPr txBox="1"/>
      </xdr:nvSpPr>
      <xdr:spPr>
        <a:xfrm>
          <a:off x="5857875" y="6514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8" name="TextBox 2977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9" name="TextBox 2978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0" name="TextBox 2979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1" name="TextBox 2980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2" name="TextBox 298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3" name="TextBox 2982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4" name="TextBox 298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5" name="TextBox 2984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6" name="TextBox 2985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66454" cy="264560"/>
    <xdr:sp macro="" textlink="">
      <xdr:nvSpPr>
        <xdr:cNvPr id="2987" name="TextBox 2986"/>
        <xdr:cNvSpPr txBox="1"/>
      </xdr:nvSpPr>
      <xdr:spPr>
        <a:xfrm>
          <a:off x="5857875" y="6514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8" name="TextBox 2987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9" name="TextBox 2988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0" name="TextBox 2989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66454" cy="264560"/>
    <xdr:sp macro="" textlink="">
      <xdr:nvSpPr>
        <xdr:cNvPr id="2991" name="TextBox 2990"/>
        <xdr:cNvSpPr txBox="1"/>
      </xdr:nvSpPr>
      <xdr:spPr>
        <a:xfrm>
          <a:off x="5857875" y="67149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2" name="TextBox 299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3" name="TextBox 2992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4" name="TextBox 299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5" name="TextBox 2994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6" name="TextBox 2995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7" name="TextBox 2996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8" name="TextBox 2997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9" name="TextBox 2998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0" name="TextBox 2999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1" name="TextBox 3000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2" name="TextBox 3001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3" name="TextBox 3002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4" name="TextBox 3003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66454" cy="264560"/>
    <xdr:sp macro="" textlink="">
      <xdr:nvSpPr>
        <xdr:cNvPr id="3005" name="TextBox 3004"/>
        <xdr:cNvSpPr txBox="1"/>
      </xdr:nvSpPr>
      <xdr:spPr>
        <a:xfrm>
          <a:off x="5857875" y="67149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6" name="TextBox 3005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7" name="TextBox 3006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8" name="TextBox 3007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9" name="TextBox 3008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0" name="TextBox 3009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1" name="TextBox 3010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2" name="TextBox 3011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66454" cy="264560"/>
    <xdr:sp macro="" textlink="">
      <xdr:nvSpPr>
        <xdr:cNvPr id="3013" name="TextBox 3012"/>
        <xdr:cNvSpPr txBox="1"/>
      </xdr:nvSpPr>
      <xdr:spPr>
        <a:xfrm>
          <a:off x="5857875" y="67149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4" name="TextBox 3013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5" name="TextBox 3014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6" name="TextBox 3015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7" name="TextBox 3016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8" name="TextBox 3017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9" name="TextBox 3018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443688</xdr:colOff>
      <xdr:row>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77413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454" cy="264560"/>
    <xdr:sp macro="" textlink="">
      <xdr:nvSpPr>
        <xdr:cNvPr id="5" name="TextBox 4"/>
        <xdr:cNvSpPr txBox="1"/>
      </xdr:nvSpPr>
      <xdr:spPr>
        <a:xfrm flipH="1">
          <a:off x="408622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2" name="TextBox 61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3" name="TextBox 62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4" name="TextBox 63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5" name="TextBox 64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6" name="TextBox 65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7" name="TextBox 66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8" name="TextBox 6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9" name="TextBox 6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55378</xdr:rowOff>
    </xdr:from>
    <xdr:ext cx="66454" cy="264560"/>
    <xdr:sp macro="" textlink="">
      <xdr:nvSpPr>
        <xdr:cNvPr id="70" name="TextBox 69"/>
        <xdr:cNvSpPr txBox="1"/>
      </xdr:nvSpPr>
      <xdr:spPr>
        <a:xfrm flipH="1">
          <a:off x="5857875" y="3703453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1" name="TextBox 7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2" name="TextBox 71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3" name="TextBox 72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4" name="TextBox 73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5" name="TextBox 74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6" name="TextBox 75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7" name="TextBox 76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8" name="TextBox 7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9" name="TextBox 78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0" name="TextBox 7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>
          <a:off x="5857875" y="42481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2" name="TextBox 91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3" name="TextBox 92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5857875" y="4448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5857875" y="4448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6" name="TextBox 95"/>
        <xdr:cNvSpPr txBox="1"/>
      </xdr:nvSpPr>
      <xdr:spPr>
        <a:xfrm>
          <a:off x="5857875" y="4648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7" name="TextBox 96"/>
        <xdr:cNvSpPr txBox="1"/>
      </xdr:nvSpPr>
      <xdr:spPr>
        <a:xfrm>
          <a:off x="5857875" y="4648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8" name="TextBox 97"/>
        <xdr:cNvSpPr txBox="1"/>
      </xdr:nvSpPr>
      <xdr:spPr>
        <a:xfrm>
          <a:off x="5857875" y="484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9" name="TextBox 98"/>
        <xdr:cNvSpPr txBox="1"/>
      </xdr:nvSpPr>
      <xdr:spPr>
        <a:xfrm>
          <a:off x="5857875" y="484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0" name="TextBox 99"/>
        <xdr:cNvSpPr txBox="1"/>
      </xdr:nvSpPr>
      <xdr:spPr>
        <a:xfrm>
          <a:off x="5857875" y="504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1" name="TextBox 100"/>
        <xdr:cNvSpPr txBox="1"/>
      </xdr:nvSpPr>
      <xdr:spPr>
        <a:xfrm>
          <a:off x="5857875" y="504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2" name="TextBox 101"/>
        <xdr:cNvSpPr txBox="1"/>
      </xdr:nvSpPr>
      <xdr:spPr>
        <a:xfrm>
          <a:off x="5857875" y="524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3" name="TextBox 102"/>
        <xdr:cNvSpPr txBox="1"/>
      </xdr:nvSpPr>
      <xdr:spPr>
        <a:xfrm>
          <a:off x="5857875" y="524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4" name="TextBox 103"/>
        <xdr:cNvSpPr txBox="1"/>
      </xdr:nvSpPr>
      <xdr:spPr>
        <a:xfrm>
          <a:off x="585787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6" name="TextBox 105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7" name="TextBox 106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8" name="TextBox 107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9" name="TextBox 108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10" name="TextBox 109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11" name="TextBox 110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12" name="TextBox 111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13" name="TextBox 112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14" name="TextBox 113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15" name="TextBox 114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16" name="TextBox 115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17" name="TextBox 11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18" name="TextBox 11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19" name="TextBox 11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0" name="TextBox 11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1" name="TextBox 12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2" name="TextBox 12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3" name="TextBox 12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4" name="TextBox 12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5" name="TextBox 12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6" name="TextBox 125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7" name="TextBox 12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8" name="TextBox 12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9" name="TextBox 12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0" name="TextBox 12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1" name="TextBox 13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2" name="TextBox 13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3" name="TextBox 13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4" name="TextBox 13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5" name="TextBox 13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6" name="TextBox 135"/>
        <xdr:cNvSpPr txBox="1"/>
      </xdr:nvSpPr>
      <xdr:spPr>
        <a:xfrm>
          <a:off x="5857875" y="8048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7" name="TextBox 136"/>
        <xdr:cNvSpPr txBox="1"/>
      </xdr:nvSpPr>
      <xdr:spPr>
        <a:xfrm>
          <a:off x="5857875" y="8048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8" name="TextBox 137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9" name="TextBox 138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0" name="TextBox 139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1" name="TextBox 140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2" name="TextBox 141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3" name="TextBox 142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4" name="TextBox 143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5" name="TextBox 144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6" name="TextBox 145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7" name="TextBox 146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8" name="TextBox 147"/>
        <xdr:cNvSpPr txBox="1"/>
      </xdr:nvSpPr>
      <xdr:spPr>
        <a:xfrm>
          <a:off x="5857875" y="9248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9" name="TextBox 148"/>
        <xdr:cNvSpPr txBox="1"/>
      </xdr:nvSpPr>
      <xdr:spPr>
        <a:xfrm>
          <a:off x="5857875" y="9248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50" name="TextBox 149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51" name="TextBox 150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52" name="TextBox 151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53" name="TextBox 152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54" name="TextBox 153"/>
        <xdr:cNvSpPr txBox="1"/>
      </xdr:nvSpPr>
      <xdr:spPr>
        <a:xfrm>
          <a:off x="5857875" y="10934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55" name="TextBox 154"/>
        <xdr:cNvSpPr txBox="1"/>
      </xdr:nvSpPr>
      <xdr:spPr>
        <a:xfrm>
          <a:off x="5857875" y="10934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56" name="TextBox 155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57" name="TextBox 156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5857875" y="9648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5857875" y="9648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6" name="TextBox 165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9" name="TextBox 168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0" name="TextBox 169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3" name="TextBox 172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4" name="TextBox 173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5" name="TextBox 174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6" name="TextBox 175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7" name="TextBox 176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8" name="TextBox 177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9" name="TextBox 178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0" name="TextBox 179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1" name="TextBox 180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2" name="TextBox 181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3" name="TextBox 182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4" name="TextBox 183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5" name="TextBox 184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6" name="TextBox 185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7" name="TextBox 186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8" name="TextBox 187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9" name="TextBox 188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0" name="TextBox 18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1" name="TextBox 19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2" name="TextBox 19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3" name="TextBox 19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4" name="TextBox 193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5" name="TextBox 19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6" name="TextBox 195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7" name="TextBox 196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8" name="TextBox 19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9" name="TextBox 19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0" name="TextBox 19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1" name="TextBox 20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2" name="TextBox 20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3" name="TextBox 20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4" name="TextBox 203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5" name="TextBox 20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6" name="TextBox 205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7" name="TextBox 206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8" name="TextBox 20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9" name="TextBox 20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10" name="TextBox 20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11" name="TextBox 21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12" name="TextBox 21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13" name="TextBox 21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14" name="TextBox 21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15" name="TextBox 21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16" name="TextBox 21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17" name="TextBox 21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18" name="TextBox 21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19" name="TextBox 21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20" name="TextBox 21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21" name="TextBox 22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22" name="TextBox 22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23" name="TextBox 22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24" name="TextBox 22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25" name="TextBox 22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26" name="TextBox 22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27" name="TextBox 22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28" name="TextBox 22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29" name="TextBox 22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0" name="TextBox 229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1" name="TextBox 230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2" name="TextBox 231"/>
        <xdr:cNvSpPr txBox="1"/>
      </xdr:nvSpPr>
      <xdr:spPr>
        <a:xfrm>
          <a:off x="5857875" y="4448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3" name="TextBox 232"/>
        <xdr:cNvSpPr txBox="1"/>
      </xdr:nvSpPr>
      <xdr:spPr>
        <a:xfrm>
          <a:off x="5857875" y="4448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4" name="TextBox 233"/>
        <xdr:cNvSpPr txBox="1"/>
      </xdr:nvSpPr>
      <xdr:spPr>
        <a:xfrm>
          <a:off x="5857875" y="4648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35" name="TextBox 234"/>
        <xdr:cNvSpPr txBox="1"/>
      </xdr:nvSpPr>
      <xdr:spPr>
        <a:xfrm>
          <a:off x="5857875" y="47146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6" name="TextBox 235"/>
        <xdr:cNvSpPr txBox="1"/>
      </xdr:nvSpPr>
      <xdr:spPr>
        <a:xfrm>
          <a:off x="5857875" y="484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7" name="TextBox 236"/>
        <xdr:cNvSpPr txBox="1"/>
      </xdr:nvSpPr>
      <xdr:spPr>
        <a:xfrm>
          <a:off x="5857875" y="484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8" name="TextBox 237"/>
        <xdr:cNvSpPr txBox="1"/>
      </xdr:nvSpPr>
      <xdr:spPr>
        <a:xfrm>
          <a:off x="5857875" y="504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9" name="TextBox 238"/>
        <xdr:cNvSpPr txBox="1"/>
      </xdr:nvSpPr>
      <xdr:spPr>
        <a:xfrm>
          <a:off x="5857875" y="504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40" name="TextBox 239"/>
        <xdr:cNvSpPr txBox="1"/>
      </xdr:nvSpPr>
      <xdr:spPr>
        <a:xfrm>
          <a:off x="5857875" y="53147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41" name="TextBox 240"/>
        <xdr:cNvSpPr txBox="1"/>
      </xdr:nvSpPr>
      <xdr:spPr>
        <a:xfrm>
          <a:off x="585787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42" name="TextBox 241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43" name="TextBox 242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44" name="TextBox 243"/>
        <xdr:cNvSpPr txBox="1"/>
      </xdr:nvSpPr>
      <xdr:spPr>
        <a:xfrm>
          <a:off x="5857875" y="59148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5" name="TextBox 244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6" name="TextBox 245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7" name="TextBox 24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8" name="TextBox 24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9" name="TextBox 24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50" name="TextBox 249"/>
        <xdr:cNvSpPr txBox="1"/>
      </xdr:nvSpPr>
      <xdr:spPr>
        <a:xfrm>
          <a:off x="5857875" y="7848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51" name="TextBox 250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52" name="TextBox 251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53" name="TextBox 252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54" name="TextBox 253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55" name="TextBox 254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56" name="TextBox 255"/>
        <xdr:cNvSpPr txBox="1"/>
      </xdr:nvSpPr>
      <xdr:spPr>
        <a:xfrm>
          <a:off x="5857875" y="71149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57" name="TextBox 256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58" name="TextBox 25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59" name="TextBox 25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0" name="TextBox 25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1" name="TextBox 260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2" name="TextBox 261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3" name="TextBox 26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4" name="TextBox 26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5" name="TextBox 26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66" name="TextBox 265"/>
        <xdr:cNvSpPr txBox="1"/>
      </xdr:nvSpPr>
      <xdr:spPr>
        <a:xfrm>
          <a:off x="5857875" y="7848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7" name="TextBox 26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8" name="TextBox 26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9" name="TextBox 26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0" name="TextBox 26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1" name="TextBox 27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2" name="TextBox 27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3" name="TextBox 27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4" name="TextBox 27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5" name="TextBox 27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76" name="TextBox 275"/>
        <xdr:cNvSpPr txBox="1"/>
      </xdr:nvSpPr>
      <xdr:spPr>
        <a:xfrm>
          <a:off x="5857875" y="7848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7" name="TextBox 27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8" name="TextBox 27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9" name="TextBox 27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0" name="TextBox 27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1" name="TextBox 28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2" name="TextBox 28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3" name="TextBox 28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4" name="TextBox 28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5" name="TextBox 28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86" name="TextBox 285"/>
        <xdr:cNvSpPr txBox="1"/>
      </xdr:nvSpPr>
      <xdr:spPr>
        <a:xfrm>
          <a:off x="5857875" y="7848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7" name="TextBox 28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8" name="TextBox 28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9" name="TextBox 28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0" name="TextBox 289"/>
        <xdr:cNvSpPr txBox="1"/>
      </xdr:nvSpPr>
      <xdr:spPr>
        <a:xfrm>
          <a:off x="5857875" y="8048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1" name="TextBox 29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" name="TextBox 29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" name="TextBox 29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" name="TextBox 29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5" name="TextBox 294"/>
        <xdr:cNvSpPr txBox="1"/>
      </xdr:nvSpPr>
      <xdr:spPr>
        <a:xfrm>
          <a:off x="5857875" y="8048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96" name="TextBox 295"/>
        <xdr:cNvSpPr txBox="1"/>
      </xdr:nvSpPr>
      <xdr:spPr>
        <a:xfrm>
          <a:off x="5857875" y="81150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7" name="TextBox 296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8" name="TextBox 297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9" name="TextBox 298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0" name="TextBox 299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1" name="TextBox 300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2" name="TextBox 301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3" name="TextBox 302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4" name="TextBox 303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5" name="TextBox 304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06" name="TextBox 305"/>
        <xdr:cNvSpPr txBox="1"/>
      </xdr:nvSpPr>
      <xdr:spPr>
        <a:xfrm>
          <a:off x="5857875" y="87151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" name="TextBox 306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" name="TextBox 307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" name="TextBox 308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0" name="TextBox 309"/>
        <xdr:cNvSpPr txBox="1"/>
      </xdr:nvSpPr>
      <xdr:spPr>
        <a:xfrm>
          <a:off x="5857875" y="9248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1" name="TextBox 310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2" name="TextBox 311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3" name="TextBox 312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4" name="TextBox 313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5" name="TextBox 314"/>
        <xdr:cNvSpPr txBox="1"/>
      </xdr:nvSpPr>
      <xdr:spPr>
        <a:xfrm>
          <a:off x="5857875" y="9248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16" name="TextBox 315"/>
        <xdr:cNvSpPr txBox="1"/>
      </xdr:nvSpPr>
      <xdr:spPr>
        <a:xfrm>
          <a:off x="5857875" y="93152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7" name="TextBox 316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8" name="TextBox 317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9" name="TextBox 318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0" name="TextBox 319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1" name="TextBox 320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2" name="TextBox 321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3" name="TextBox 322"/>
        <xdr:cNvSpPr txBox="1"/>
      </xdr:nvSpPr>
      <xdr:spPr>
        <a:xfrm>
          <a:off x="5857875" y="10934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4" name="TextBox 323"/>
        <xdr:cNvSpPr txBox="1"/>
      </xdr:nvSpPr>
      <xdr:spPr>
        <a:xfrm>
          <a:off x="5857875" y="10934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5" name="TextBox 324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6" name="TextBox 325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7" name="TextBox 326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" name="TextBox 327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" name="TextBox 328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" name="TextBox 329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" name="TextBox 330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" name="TextBox 331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" name="TextBox 332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4" name="TextBox 333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5" name="TextBox 334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6" name="TextBox 335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7" name="TextBox 336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8" name="TextBox 337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9" name="TextBox 338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0" name="TextBox 339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1" name="TextBox 340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2" name="TextBox 341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3" name="TextBox 342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4" name="TextBox 343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5" name="TextBox 344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6" name="TextBox 345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7" name="TextBox 346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8" name="TextBox 347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9" name="TextBox 348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0" name="TextBox 349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1" name="TextBox 350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" name="TextBox 351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" name="TextBox 352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" name="TextBox 353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" name="TextBox 354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6" name="TextBox 355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7" name="TextBox 356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8" name="TextBox 357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9" name="TextBox 358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0" name="TextBox 359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1" name="TextBox 360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2" name="TextBox 361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3" name="TextBox 362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4" name="TextBox 363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5" name="TextBox 364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6" name="TextBox 365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7" name="TextBox 366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8" name="TextBox 36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9" name="TextBox 36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0" name="TextBox 36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1" name="TextBox 370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2" name="TextBox 371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3" name="TextBox 372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4" name="TextBox 373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5" name="TextBox 37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6" name="TextBox 375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7" name="TextBox 376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8" name="TextBox 37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9" name="TextBox 37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80" name="TextBox 37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81" name="TextBox 38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82" name="TextBox 38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83" name="TextBox 38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84" name="TextBox 38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85" name="TextBox 38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86" name="TextBox 38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87" name="TextBox 38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88" name="TextBox 38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89" name="TextBox 38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90" name="TextBox 38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91" name="TextBox 39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92" name="TextBox 39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93" name="TextBox 39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94" name="TextBox 39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95" name="TextBox 39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96" name="TextBox 39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97" name="TextBox 396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98" name="TextBox 39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99" name="TextBox 39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00" name="TextBox 39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1" name="TextBox 400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2" name="TextBox 401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403" name="TextBox 402"/>
        <xdr:cNvSpPr txBox="1"/>
      </xdr:nvSpPr>
      <xdr:spPr>
        <a:xfrm flipH="1">
          <a:off x="4673231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06" name="TextBox 405"/>
        <xdr:cNvSpPr txBox="1"/>
      </xdr:nvSpPr>
      <xdr:spPr>
        <a:xfrm flipH="1">
          <a:off x="408622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10" name="TextBox 40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3" name="TextBox 46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4" name="TextBox 46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5" name="TextBox 46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6" name="TextBox 465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7" name="TextBox 466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68" name="TextBox 46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9" name="TextBox 468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0" name="TextBox 46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1" name="TextBox 470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2" name="TextBox 47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3" name="TextBox 47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4" name="TextBox 473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5" name="TextBox 47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6" name="TextBox 47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7" name="TextBox 476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8" name="TextBox 47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9" name="TextBox 478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80" name="TextBox 479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1" name="TextBox 48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2" name="TextBox 48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3" name="TextBox 48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4" name="TextBox 48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5" name="TextBox 48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6" name="TextBox 48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7" name="TextBox 48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8" name="TextBox 48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89" name="TextBox 488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90" name="TextBox 489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491" name="TextBox 490"/>
        <xdr:cNvSpPr txBox="1"/>
      </xdr:nvSpPr>
      <xdr:spPr>
        <a:xfrm flipH="1">
          <a:off x="4673231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94" name="TextBox 493"/>
        <xdr:cNvSpPr txBox="1"/>
      </xdr:nvSpPr>
      <xdr:spPr>
        <a:xfrm flipH="1">
          <a:off x="408622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498" name="TextBox 497"/>
        <xdr:cNvSpPr txBox="1"/>
      </xdr:nvSpPr>
      <xdr:spPr>
        <a:xfrm>
          <a:off x="587227" y="13111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1" name="TextBox 55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552" name="TextBox 551"/>
        <xdr:cNvSpPr txBox="1"/>
      </xdr:nvSpPr>
      <xdr:spPr>
        <a:xfrm>
          <a:off x="664756" y="15215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3" name="TextBox 55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4" name="TextBox 553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5" name="TextBox 554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56" name="TextBox 555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7" name="TextBox 55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8" name="TextBox 55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59" name="TextBox 558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0" name="TextBox 55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1" name="TextBox 56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2" name="TextBox 561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3" name="TextBox 56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4" name="TextBox 56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5" name="TextBox 56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6" name="TextBox 56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7" name="TextBox 56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8" name="TextBox 56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9" name="TextBox 568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0" name="TextBox 56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1" name="TextBox 57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2" name="TextBox 57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573" name="TextBox 572"/>
        <xdr:cNvSpPr txBox="1"/>
      </xdr:nvSpPr>
      <xdr:spPr>
        <a:xfrm>
          <a:off x="2126732" y="25192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4" name="TextBox 57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575" name="TextBox 574"/>
        <xdr:cNvSpPr txBox="1"/>
      </xdr:nvSpPr>
      <xdr:spPr>
        <a:xfrm>
          <a:off x="2381471" y="251615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6" name="TextBox 57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7" name="TextBox 576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8" name="TextBox 577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579" name="TextBox 578"/>
        <xdr:cNvSpPr txBox="1"/>
      </xdr:nvSpPr>
      <xdr:spPr>
        <a:xfrm flipH="1">
          <a:off x="4673231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454" cy="264560"/>
    <xdr:sp macro="" textlink="">
      <xdr:nvSpPr>
        <xdr:cNvPr id="582" name="TextBox 581"/>
        <xdr:cNvSpPr txBox="1"/>
      </xdr:nvSpPr>
      <xdr:spPr>
        <a:xfrm flipH="1">
          <a:off x="408622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586" name="TextBox 585"/>
        <xdr:cNvSpPr txBox="1"/>
      </xdr:nvSpPr>
      <xdr:spPr>
        <a:xfrm>
          <a:off x="609378" y="251725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39" name="TextBox 63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640" name="TextBox 639"/>
        <xdr:cNvSpPr txBox="1"/>
      </xdr:nvSpPr>
      <xdr:spPr>
        <a:xfrm>
          <a:off x="1085628" y="251593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1" name="TextBox 640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42" name="TextBox 641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43" name="TextBox 642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644" name="TextBox 643"/>
        <xdr:cNvSpPr txBox="1"/>
      </xdr:nvSpPr>
      <xdr:spPr>
        <a:xfrm flipH="1">
          <a:off x="1561878" y="16544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5" name="TextBox 644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6" name="TextBox 645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47" name="TextBox 646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8" name="TextBox 64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9" name="TextBox 64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50" name="TextBox 649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1" name="TextBox 650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2" name="TextBox 651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53" name="TextBox 652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4" name="TextBox 653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5" name="TextBox 654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56" name="TextBox 655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7" name="TextBox 656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8" name="TextBox 65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9" name="TextBox 65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60" name="TextBox 65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661" name="TextBox 660"/>
        <xdr:cNvSpPr txBox="1"/>
      </xdr:nvSpPr>
      <xdr:spPr>
        <a:xfrm>
          <a:off x="985948" y="14661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62" name="TextBox 661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663" name="TextBox 662"/>
        <xdr:cNvSpPr txBox="1"/>
      </xdr:nvSpPr>
      <xdr:spPr>
        <a:xfrm>
          <a:off x="2481151" y="251437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64" name="TextBox 663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5" name="TextBox 664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6" name="TextBox 665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667" name="TextBox 666"/>
        <xdr:cNvSpPr txBox="1"/>
      </xdr:nvSpPr>
      <xdr:spPr>
        <a:xfrm flipH="1">
          <a:off x="4673231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68" name="TextBox 667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69" name="TextBox 668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0" name="TextBox 669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671" name="TextBox 670"/>
        <xdr:cNvSpPr txBox="1"/>
      </xdr:nvSpPr>
      <xdr:spPr>
        <a:xfrm>
          <a:off x="5857875" y="71149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2" name="TextBox 671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3" name="TextBox 672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4" name="TextBox 673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5" name="TextBox 674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6" name="TextBox 675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7" name="TextBox 676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8" name="TextBox 677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9" name="TextBox 678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0" name="TextBox 679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1" name="TextBox 680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2" name="TextBox 681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3" name="TextBox 682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4" name="TextBox 683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5" name="TextBox 684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6" name="TextBox 685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7" name="TextBox 686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8" name="TextBox 687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9" name="TextBox 688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0" name="TextBox 689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1" name="TextBox 690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2" name="TextBox 691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3" name="TextBox 692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4" name="TextBox 693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5" name="TextBox 694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6" name="TextBox 695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7" name="TextBox 696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8" name="TextBox 697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9" name="TextBox 698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0" name="TextBox 69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1" name="TextBox 700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2" name="TextBox 701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703" name="TextBox 702"/>
        <xdr:cNvSpPr txBox="1"/>
      </xdr:nvSpPr>
      <xdr:spPr>
        <a:xfrm>
          <a:off x="5857875" y="61148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4" name="TextBox 703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5" name="TextBox 704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6" name="TextBox 705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7" name="TextBox 706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8" name="TextBox 707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9" name="TextBox 708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0" name="TextBox 709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1" name="TextBox 710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2" name="TextBox 711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3" name="TextBox 712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4" name="TextBox 713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5" name="TextBox 714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6" name="TextBox 715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7" name="TextBox 716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8" name="TextBox 717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9" name="TextBox 718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20" name="TextBox 71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21" name="TextBox 720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22" name="TextBox 721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723" name="TextBox 722"/>
        <xdr:cNvSpPr txBox="1"/>
      </xdr:nvSpPr>
      <xdr:spPr>
        <a:xfrm>
          <a:off x="5857875" y="61148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24" name="TextBox 723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25" name="TextBox 724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26" name="TextBox 725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66454</xdr:rowOff>
    </xdr:from>
    <xdr:ext cx="66454" cy="264560"/>
    <xdr:sp macro="" textlink="">
      <xdr:nvSpPr>
        <xdr:cNvPr id="727" name="TextBox 726"/>
        <xdr:cNvSpPr txBox="1"/>
      </xdr:nvSpPr>
      <xdr:spPr>
        <a:xfrm>
          <a:off x="5857875" y="69149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28" name="TextBox 727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29" name="TextBox 728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0" name="TextBox 72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1" name="TextBox 730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2" name="TextBox 731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3" name="TextBox 732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4" name="TextBox 733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5" name="TextBox 734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6" name="TextBox 735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7" name="TextBox 736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8" name="TextBox 737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9" name="TextBox 738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0" name="TextBox 739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1" name="TextBox 740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2" name="TextBox 741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3" name="TextBox 742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4" name="TextBox 743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5" name="TextBox 744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6" name="TextBox 745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7" name="TextBox 746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8" name="TextBox 747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9" name="TextBox 748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0" name="TextBox 749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1" name="TextBox 750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2" name="TextBox 751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3" name="TextBox 752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4" name="TextBox 753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5" name="TextBox 754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6" name="TextBox 755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7" name="TextBox 756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8" name="TextBox 757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9" name="TextBox 758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60" name="TextBox 759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61" name="TextBox 760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62" name="TextBox 761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63" name="TextBox 762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64" name="TextBox 763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65" name="TextBox 764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66" name="TextBox 765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67" name="TextBox 766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68" name="TextBox 767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69" name="TextBox 768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0" name="TextBox 769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1" name="TextBox 770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2" name="TextBox 771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3" name="TextBox 772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4" name="TextBox 773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5" name="TextBox 774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6" name="TextBox 775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7" name="TextBox 776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8" name="TextBox 777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9" name="TextBox 778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0" name="TextBox 779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1" name="TextBox 780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2" name="TextBox 781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3" name="TextBox 782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4" name="TextBox 783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5" name="TextBox 784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6" name="TextBox 785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7" name="TextBox 786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8" name="TextBox 787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9" name="TextBox 788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0" name="TextBox 789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1" name="TextBox 790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2" name="TextBox 791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3" name="TextBox 792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4" name="TextBox 793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5" name="TextBox 794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6" name="TextBox 795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7" name="TextBox 796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8" name="TextBox 797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9" name="TextBox 798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0" name="TextBox 799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1" name="TextBox 80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2" name="TextBox 80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3" name="TextBox 80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4" name="TextBox 803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5" name="TextBox 80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6" name="TextBox 805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7" name="TextBox 806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8" name="TextBox 80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09" name="TextBox 80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10" name="TextBox 80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11" name="TextBox 81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12" name="TextBox 81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13" name="TextBox 81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14" name="TextBox 81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15" name="TextBox 81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16" name="TextBox 815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17" name="TextBox 81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18" name="TextBox 81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19" name="TextBox 81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0" name="TextBox 81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1" name="TextBox 82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2" name="TextBox 82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3" name="TextBox 82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4" name="TextBox 82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5" name="TextBox 82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6" name="TextBox 82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7" name="TextBox 82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8" name="TextBox 82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9" name="TextBox 82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30" name="TextBox 82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31" name="TextBox 83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32" name="TextBox 83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33" name="TextBox 83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34" name="TextBox 833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35" name="TextBox 83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36" name="TextBox 83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37" name="TextBox 83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38" name="TextBox 83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39" name="TextBox 83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0" name="TextBox 83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1" name="TextBox 84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2" name="TextBox 84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3" name="TextBox 84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4" name="TextBox 84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5" name="TextBox 84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" name="TextBox 84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7" name="TextBox 84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8" name="TextBox 84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9" name="TextBox 84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0" name="TextBox 84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1" name="TextBox 85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2" name="TextBox 85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3" name="TextBox 85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4" name="TextBox 85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5" name="TextBox 85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6" name="TextBox 85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7" name="TextBox 85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8" name="TextBox 85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9" name="TextBox 85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60" name="TextBox 85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61" name="TextBox 86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62" name="TextBox 86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63" name="TextBox 86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64" name="TextBox 86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65" name="TextBox 86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66" name="TextBox 86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67" name="TextBox 86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68" name="TextBox 86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69" name="TextBox 86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0" name="TextBox 86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1" name="TextBox 87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2" name="TextBox 87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3" name="TextBox 87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4" name="TextBox 87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5" name="TextBox 87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6" name="TextBox 87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7" name="TextBox 87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8" name="TextBox 87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9" name="TextBox 87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80" name="TextBox 87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81" name="TextBox 88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82" name="TextBox 88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83" name="TextBox 88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84" name="TextBox 88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85" name="TextBox 88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86" name="TextBox 88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87" name="TextBox 88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88" name="TextBox 88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89" name="TextBox 88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90" name="TextBox 88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91" name="TextBox 89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92" name="TextBox 89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93" name="TextBox 89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94" name="TextBox 89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95" name="TextBox 89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96" name="TextBox 89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97" name="TextBox 89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98" name="TextBox 89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99" name="TextBox 89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0" name="TextBox 89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1" name="TextBox 90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2" name="TextBox 90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3" name="TextBox 90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4" name="TextBox 90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5" name="TextBox 90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6" name="TextBox 90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7" name="TextBox 90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8" name="TextBox 90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9" name="TextBox 90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10" name="TextBox 90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11" name="TextBox 91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12" name="TextBox 91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13" name="TextBox 91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14" name="TextBox 91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15" name="TextBox 91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16" name="TextBox 91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7" name="TextBox 91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8" name="TextBox 91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9" name="TextBox 91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0" name="TextBox 91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1" name="TextBox 92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2" name="TextBox 92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3" name="TextBox 92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4" name="TextBox 92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5" name="TextBox 92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6" name="TextBox 92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7" name="TextBox 92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8" name="TextBox 92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9" name="TextBox 92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0" name="TextBox 92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1" name="TextBox 93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2" name="TextBox 93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3" name="TextBox 93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4" name="TextBox 93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5" name="TextBox 93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6" name="TextBox 93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7" name="TextBox 93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8" name="TextBox 93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9" name="TextBox 93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0" name="TextBox 93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1" name="TextBox 94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2" name="TextBox 94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3" name="TextBox 94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4" name="TextBox 94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5" name="TextBox 94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6" name="TextBox 94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7" name="TextBox 94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8" name="TextBox 94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9" name="TextBox 94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0" name="TextBox 94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1" name="TextBox 95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2" name="TextBox 95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3" name="TextBox 95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4" name="TextBox 95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5" name="TextBox 95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6" name="TextBox 95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7" name="TextBox 95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8" name="TextBox 95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9" name="TextBox 95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0" name="TextBox 95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1" name="TextBox 96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2" name="TextBox 96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3" name="TextBox 96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4" name="TextBox 96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5" name="TextBox 96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6" name="TextBox 96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7" name="TextBox 96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8" name="TextBox 96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9" name="TextBox 96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70" name="TextBox 96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71" name="TextBox 97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72" name="TextBox 97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73" name="TextBox 97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74" name="TextBox 97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75" name="TextBox 97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76" name="TextBox 97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979" name="TextBox 978"/>
        <xdr:cNvSpPr txBox="1"/>
      </xdr:nvSpPr>
      <xdr:spPr>
        <a:xfrm flipH="1">
          <a:off x="2503303" y="25114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34" name="TextBox 1033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35" name="TextBox 1034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1036" name="TextBox 1035"/>
        <xdr:cNvSpPr txBox="1"/>
      </xdr:nvSpPr>
      <xdr:spPr>
        <a:xfrm flipH="1">
          <a:off x="2580832" y="17209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1039" name="TextBox 1038"/>
        <xdr:cNvSpPr txBox="1"/>
      </xdr:nvSpPr>
      <xdr:spPr>
        <a:xfrm flipH="1">
          <a:off x="2248564" y="2511277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5" name="TextBox 109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6" name="TextBox 109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7" name="TextBox 109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8" name="TextBox 109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1101" name="TextBox 1100"/>
        <xdr:cNvSpPr txBox="1"/>
      </xdr:nvSpPr>
      <xdr:spPr>
        <a:xfrm flipH="1">
          <a:off x="2315018" y="25174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1950631</xdr:colOff>
      <xdr:row>4</xdr:row>
      <xdr:rowOff>498400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493556" y="251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157" name="TextBox 115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1160" name="TextBox 1159"/>
        <xdr:cNvSpPr txBox="1"/>
      </xdr:nvSpPr>
      <xdr:spPr>
        <a:xfrm flipH="1">
          <a:off x="2403622" y="2514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1762346</xdr:colOff>
      <xdr:row>4</xdr:row>
      <xdr:rowOff>487325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305271" y="25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216" name="TextBox 1215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1217" name="TextBox 1216"/>
        <xdr:cNvSpPr txBox="1"/>
      </xdr:nvSpPr>
      <xdr:spPr>
        <a:xfrm>
          <a:off x="1536183" y="161016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1218" name="TextBox 1217"/>
        <xdr:cNvSpPr txBox="1"/>
      </xdr:nvSpPr>
      <xdr:spPr>
        <a:xfrm>
          <a:off x="2422230" y="2513049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1219" name="TextBox 1218"/>
        <xdr:cNvSpPr txBox="1"/>
      </xdr:nvSpPr>
      <xdr:spPr>
        <a:xfrm>
          <a:off x="2488683" y="251482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222" name="TextBox 122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78" name="TextBox 127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79" name="TextBox 127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80" name="TextBox 127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81" name="TextBox 128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282" name="TextBox 128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285" name="TextBox 128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1" name="TextBox 134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2" name="TextBox 134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3" name="TextBox 134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4" name="TextBox 134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345" name="TextBox 134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348" name="TextBox 134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4" name="TextBox 140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5" name="TextBox 140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6" name="TextBox 140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7" name="TextBox 140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408" name="TextBox 140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1411" name="TextBox 141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467" name="TextBox 1466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468" name="TextBox 146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469" name="TextBox 146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470" name="TextBox 146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1471" name="TextBox 147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702" name="TextBox 170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58" name="TextBox 175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59" name="TextBox 175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60" name="TextBox 175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61" name="TextBox 176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762" name="TextBox 176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765" name="TextBox 176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1" name="TextBox 182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2" name="TextBox 182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3" name="TextBox 182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4" name="TextBox 182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25" name="TextBox 182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28" name="TextBox 182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4" name="TextBox 188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5" name="TextBox 188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6" name="TextBox 188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7" name="TextBox 188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88" name="TextBox 188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1891" name="TextBox 189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947" name="TextBox 1946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948" name="TextBox 194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949" name="TextBox 194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950" name="TextBox 194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1951" name="TextBox 195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182" name="TextBox 218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38" name="TextBox 223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39" name="TextBox 223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40" name="TextBox 223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41" name="TextBox 224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242" name="TextBox 224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245" name="TextBox 224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1" name="TextBox 230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2" name="TextBox 230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3" name="TextBox 230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4" name="TextBox 230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05" name="TextBox 230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08" name="TextBox 230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4" name="TextBox 236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5" name="TextBox 236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6" name="TextBox 236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7" name="TextBox 236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68" name="TextBox 236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371" name="TextBox 237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427" name="TextBox 2426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428" name="TextBox 242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429" name="TextBox 242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430" name="TextBox 242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431" name="TextBox 243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2488" name="TextBox 2487"/>
        <xdr:cNvSpPr txBox="1"/>
      </xdr:nvSpPr>
      <xdr:spPr>
        <a:xfrm>
          <a:off x="5857875" y="361883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58" name="TextBox 2657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59" name="TextBox 2658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2660" name="TextBox 2659"/>
        <xdr:cNvSpPr txBox="1"/>
      </xdr:nvSpPr>
      <xdr:spPr>
        <a:xfrm flipH="1">
          <a:off x="4673231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1" name="TextBox 2660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2" name="TextBox 2661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3" name="TextBox 2662"/>
        <xdr:cNvSpPr txBox="1"/>
      </xdr:nvSpPr>
      <xdr:spPr>
        <a:xfrm flipH="1">
          <a:off x="4673231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4" name="TextBox 2663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5" name="TextBox 2664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6" name="TextBox 2665"/>
        <xdr:cNvSpPr txBox="1"/>
      </xdr:nvSpPr>
      <xdr:spPr>
        <a:xfrm flipH="1">
          <a:off x="4673231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67" name="TextBox 2666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68" name="TextBox 2667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2669" name="TextBox 2668"/>
        <xdr:cNvSpPr txBox="1"/>
      </xdr:nvSpPr>
      <xdr:spPr>
        <a:xfrm flipH="1">
          <a:off x="4673231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670" name="TextBox 2669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1" name="TextBox 267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2" name="TextBox 2671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3" name="TextBox 2672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4" name="TextBox 2673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675" name="TextBox 2674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76" name="TextBox 2675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77" name="TextBox 267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78" name="TextBox 267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79" name="TextBox 2678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0" name="TextBox 267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1" name="TextBox 2680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2" name="TextBox 2681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3" name="TextBox 268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4" name="TextBox 268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5" name="TextBox 268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6" name="TextBox 268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7" name="TextBox 2686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688" name="TextBox 2687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689" name="TextBox 268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690" name="TextBox 268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691" name="TextBox 2690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692" name="TextBox 2691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693" name="TextBox 2692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2750" name="TextBox 2749"/>
        <xdr:cNvSpPr txBox="1"/>
      </xdr:nvSpPr>
      <xdr:spPr>
        <a:xfrm>
          <a:off x="5857875" y="361883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20" name="TextBox 291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21" name="TextBox 2920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22" name="TextBox 2921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23" name="TextBox 2922"/>
        <xdr:cNvSpPr txBox="1"/>
      </xdr:nvSpPr>
      <xdr:spPr>
        <a:xfrm>
          <a:off x="5857875" y="61148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24" name="TextBox 2923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25" name="TextBox 2924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26" name="TextBox 2925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27" name="TextBox 2926"/>
        <xdr:cNvSpPr txBox="1"/>
      </xdr:nvSpPr>
      <xdr:spPr>
        <a:xfrm>
          <a:off x="5857875" y="63148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28" name="TextBox 2927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29" name="TextBox 2928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0" name="TextBox 292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1" name="TextBox 2930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2" name="TextBox 2931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3" name="TextBox 2932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4" name="TextBox 2933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5" name="TextBox 2934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6" name="TextBox 2935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7" name="TextBox 2936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8" name="TextBox 2937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9" name="TextBox 2938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0" name="TextBox 2939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41" name="TextBox 2940"/>
        <xdr:cNvSpPr txBox="1"/>
      </xdr:nvSpPr>
      <xdr:spPr>
        <a:xfrm>
          <a:off x="5857875" y="63148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2" name="TextBox 2941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3" name="TextBox 2942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4" name="TextBox 2943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5" name="TextBox 2944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6" name="TextBox 2945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7" name="TextBox 2946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8" name="TextBox 2947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9" name="TextBox 2948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50" name="TextBox 2949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51" name="TextBox 2950"/>
        <xdr:cNvSpPr txBox="1"/>
      </xdr:nvSpPr>
      <xdr:spPr>
        <a:xfrm>
          <a:off x="5857875" y="63148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52" name="TextBox 295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53" name="TextBox 2952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54" name="TextBox 295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55" name="TextBox 2954"/>
        <xdr:cNvSpPr txBox="1"/>
      </xdr:nvSpPr>
      <xdr:spPr>
        <a:xfrm>
          <a:off x="5857875" y="6514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56" name="TextBox 2955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57" name="TextBox 2956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58" name="TextBox 2957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59" name="TextBox 2958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0" name="TextBox 2959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1" name="TextBox 2960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2" name="TextBox 296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3" name="TextBox 2962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4" name="TextBox 296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5" name="TextBox 2964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6" name="TextBox 2965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7" name="TextBox 2966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8" name="TextBox 2967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69" name="TextBox 2968"/>
        <xdr:cNvSpPr txBox="1"/>
      </xdr:nvSpPr>
      <xdr:spPr>
        <a:xfrm>
          <a:off x="5857875" y="6514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0" name="TextBox 2969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1" name="TextBox 2970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2" name="TextBox 297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3" name="TextBox 2972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4" name="TextBox 297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5" name="TextBox 2974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6" name="TextBox 2975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77" name="TextBox 2976"/>
        <xdr:cNvSpPr txBox="1"/>
      </xdr:nvSpPr>
      <xdr:spPr>
        <a:xfrm>
          <a:off x="5857875" y="6514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8" name="TextBox 2977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9" name="TextBox 2978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0" name="TextBox 2979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1" name="TextBox 2980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2" name="TextBox 298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3" name="TextBox 2982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4" name="TextBox 298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5" name="TextBox 2984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6" name="TextBox 2985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87" name="TextBox 2986"/>
        <xdr:cNvSpPr txBox="1"/>
      </xdr:nvSpPr>
      <xdr:spPr>
        <a:xfrm>
          <a:off x="5857875" y="6514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8" name="TextBox 2987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9" name="TextBox 2988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0" name="TextBox 2989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91" name="TextBox 2990"/>
        <xdr:cNvSpPr txBox="1"/>
      </xdr:nvSpPr>
      <xdr:spPr>
        <a:xfrm>
          <a:off x="5857875" y="67149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2" name="TextBox 299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3" name="TextBox 2992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4" name="TextBox 299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5" name="TextBox 2994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6" name="TextBox 2995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7" name="TextBox 2996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8" name="TextBox 2997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9" name="TextBox 2998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0" name="TextBox 2999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1" name="TextBox 3000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2" name="TextBox 3001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3" name="TextBox 3002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4" name="TextBox 3003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3005" name="TextBox 3004"/>
        <xdr:cNvSpPr txBox="1"/>
      </xdr:nvSpPr>
      <xdr:spPr>
        <a:xfrm>
          <a:off x="5857875" y="67149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6" name="TextBox 3005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7" name="TextBox 3006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8" name="TextBox 3007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9" name="TextBox 3008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0" name="TextBox 3009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1" name="TextBox 3010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2" name="TextBox 3011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3013" name="TextBox 3012"/>
        <xdr:cNvSpPr txBox="1"/>
      </xdr:nvSpPr>
      <xdr:spPr>
        <a:xfrm>
          <a:off x="5857875" y="67149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4" name="TextBox 3013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5" name="TextBox 3014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6" name="TextBox 3015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7" name="TextBox 3016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8" name="TextBox 3017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9" name="TextBox 3018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20" name="TextBox 3019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21" name="TextBox 3020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22" name="TextBox 3021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23" name="TextBox 3022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3024" name="TextBox 3023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25" name="TextBox 3024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26" name="TextBox 3025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55378</xdr:rowOff>
    </xdr:from>
    <xdr:ext cx="66454" cy="264560"/>
    <xdr:sp macro="" textlink="">
      <xdr:nvSpPr>
        <xdr:cNvPr id="3027" name="TextBox 3026"/>
        <xdr:cNvSpPr txBox="1"/>
      </xdr:nvSpPr>
      <xdr:spPr>
        <a:xfrm flipH="1">
          <a:off x="6972300" y="3312928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28" name="TextBox 3027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29" name="TextBox 3028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3030" name="TextBox 3029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31" name="TextBox 3030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32" name="TextBox 3031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3033" name="TextBox 3032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34" name="TextBox 3033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35" name="TextBox 3034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3036" name="TextBox 3035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37" name="TextBox 3036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38" name="TextBox 3037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39" name="TextBox 3038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40" name="TextBox 3039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41" name="TextBox 3040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42" name="TextBox 3041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43" name="TextBox 3042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44" name="TextBox 3043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45" name="TextBox 3044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3046" name="TextBox 3045"/>
        <xdr:cNvSpPr txBox="1"/>
      </xdr:nvSpPr>
      <xdr:spPr>
        <a:xfrm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47" name="TextBox 3046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48" name="TextBox 3047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49" name="TextBox 3048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50" name="TextBox 3049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1" name="TextBox 3050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2" name="TextBox 3051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3" name="TextBox 3052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4" name="TextBox 3053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5" name="TextBox 3054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6" name="TextBox 3055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7" name="TextBox 3056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8" name="TextBox 3057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9" name="TextBox 3058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0" name="TextBox 3059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1" name="TextBox 3060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2" name="TextBox 3061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3" name="TextBox 3062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4" name="TextBox 3063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5" name="TextBox 3064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6" name="TextBox 3065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7" name="TextBox 306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8" name="TextBox 306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69" name="TextBox 306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0" name="TextBox 306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1" name="TextBox 307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2" name="TextBox 307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3" name="TextBox 307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4" name="TextBox 307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5" name="TextBox 307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6" name="TextBox 307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7" name="TextBox 307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8" name="TextBox 307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9" name="TextBox 307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0" name="TextBox 307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1" name="TextBox 308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2" name="TextBox 308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3" name="TextBox 308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4" name="TextBox 308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5" name="TextBox 308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6" name="TextBox 308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7" name="TextBox 308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8" name="TextBox 308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9" name="TextBox 308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0" name="TextBox 308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1" name="TextBox 309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2" name="TextBox 309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3" name="TextBox 309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4" name="TextBox 309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5" name="TextBox 309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6" name="TextBox 309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7" name="TextBox 309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8" name="TextBox 309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9" name="TextBox 309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00" name="TextBox 309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01" name="TextBox 310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02" name="TextBox 310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03" name="TextBox 310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04" name="TextBox 310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05" name="TextBox 310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06" name="TextBox 310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07" name="TextBox 310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08" name="TextBox 310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09" name="TextBox 310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10" name="TextBox 310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11" name="TextBox 311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12" name="TextBox 311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13" name="TextBox 311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14" name="TextBox 311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15" name="TextBox 311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16" name="TextBox 311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17" name="TextBox 311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18" name="TextBox 311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19" name="TextBox 311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0" name="TextBox 311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1" name="TextBox 312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2" name="TextBox 312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3" name="TextBox 312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4" name="TextBox 312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5" name="TextBox 312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6" name="TextBox 312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7" name="TextBox 312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8" name="TextBox 312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9" name="TextBox 312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0" name="TextBox 312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1" name="TextBox 313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2" name="TextBox 313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3" name="TextBox 313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4" name="TextBox 313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5" name="TextBox 313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6" name="TextBox 313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7" name="TextBox 313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8" name="TextBox 313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9" name="TextBox 313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0" name="TextBox 313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1" name="TextBox 314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2" name="TextBox 314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3" name="TextBox 314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4" name="TextBox 314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5" name="TextBox 314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6" name="TextBox 314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7" name="TextBox 314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8" name="TextBox 314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9" name="TextBox 314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0" name="TextBox 314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1" name="TextBox 315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2" name="TextBox 315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3" name="TextBox 315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4" name="TextBox 315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5" name="TextBox 315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6" name="TextBox 315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7" name="TextBox 315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8" name="TextBox 315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9" name="TextBox 315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0" name="TextBox 315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1" name="TextBox 316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2" name="TextBox 316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3" name="TextBox 316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4" name="TextBox 316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5" name="TextBox 316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6" name="TextBox 316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7" name="TextBox 316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8" name="TextBox 316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9" name="TextBox 316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70" name="TextBox 316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1" name="TextBox 3170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2" name="TextBox 3171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3" name="TextBox 3172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4" name="TextBox 3173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5" name="TextBox 3174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6" name="TextBox 3175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7" name="TextBox 3176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8" name="TextBox 3177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9" name="TextBox 3178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80" name="TextBox 3179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81" name="TextBox 3180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82" name="TextBox 3181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183" name="TextBox 3182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184" name="TextBox 3183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85" name="TextBox 3184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86" name="TextBox 3185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187" name="TextBox 3186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188" name="TextBox 3187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89" name="TextBox 3188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90" name="TextBox 3189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91" name="TextBox 3190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3192" name="TextBox 3191"/>
        <xdr:cNvSpPr txBox="1"/>
      </xdr:nvSpPr>
      <xdr:spPr>
        <a:xfrm>
          <a:off x="6972300" y="3857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93" name="TextBox 3192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94" name="TextBox 3193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95" name="TextBox 3194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96" name="TextBox 3195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3197" name="TextBox 3196"/>
        <xdr:cNvSpPr txBox="1"/>
      </xdr:nvSpPr>
      <xdr:spPr>
        <a:xfrm>
          <a:off x="6972300" y="3857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98" name="TextBox 3197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99" name="TextBox 3198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200" name="TextBox 3199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3201" name="TextBox 3200"/>
        <xdr:cNvSpPr txBox="1"/>
      </xdr:nvSpPr>
      <xdr:spPr>
        <a:xfrm>
          <a:off x="6972300" y="4057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02" name="TextBox 320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03" name="TextBox 320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04" name="TextBox 320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05" name="TextBox 320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06" name="TextBox 320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207" name="TextBox 3206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208" name="TextBox 3207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209" name="TextBox 3208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210" name="TextBox 320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211" name="TextBox 321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12" name="TextBox 321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213" name="TextBox 3212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14" name="TextBox 321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15" name="TextBox 321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16" name="TextBox 321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17" name="TextBox 321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18" name="TextBox 321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19" name="TextBox 321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0" name="TextBox 321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1" name="TextBox 322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2" name="TextBox 322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223" name="TextBox 3222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4" name="TextBox 322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5" name="TextBox 322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6" name="TextBox 322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7" name="TextBox 322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8" name="TextBox 322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9" name="TextBox 322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0" name="TextBox 322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1" name="TextBox 323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2" name="TextBox 323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233" name="TextBox 3232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4" name="TextBox 323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5" name="TextBox 323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6" name="TextBox 323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7" name="TextBox 323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8" name="TextBox 323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9" name="TextBox 323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0" name="TextBox 323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1" name="TextBox 324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2" name="TextBox 324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243" name="TextBox 3242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4" name="TextBox 324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5" name="TextBox 324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6" name="TextBox 324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7" name="TextBox 324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8" name="TextBox 324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9" name="TextBox 324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0" name="TextBox 324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1" name="TextBox 325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2" name="TextBox 325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253" name="TextBox 3252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4" name="TextBox 325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5" name="TextBox 325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6" name="TextBox 325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7" name="TextBox 325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8" name="TextBox 325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9" name="TextBox 325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0" name="TextBox 325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1" name="TextBox 326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2" name="TextBox 326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263" name="TextBox 3262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4" name="TextBox 326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5" name="TextBox 326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6" name="TextBox 326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7" name="TextBox 326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8" name="TextBox 326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9" name="TextBox 326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70" name="TextBox 326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71" name="TextBox 327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72" name="TextBox 327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273" name="TextBox 3272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74" name="TextBox 327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75" name="TextBox 327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76" name="TextBox 327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77" name="TextBox 327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78" name="TextBox 327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79" name="TextBox 327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0" name="TextBox 327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1" name="TextBox 328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2" name="TextBox 328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3" name="TextBox 328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4" name="TextBox 328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5" name="TextBox 328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6" name="TextBox 328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7" name="TextBox 328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8" name="TextBox 328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9" name="TextBox 328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0" name="TextBox 328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1" name="TextBox 329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2" name="TextBox 329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3" name="TextBox 329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4" name="TextBox 329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5" name="TextBox 329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6" name="TextBox 329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7" name="TextBox 329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8" name="TextBox 329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9" name="TextBox 329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0" name="TextBox 329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1" name="TextBox 330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2" name="TextBox 330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3" name="TextBox 330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4" name="TextBox 330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5" name="TextBox 330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6" name="TextBox 330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7" name="TextBox 330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8" name="TextBox 330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9" name="TextBox 330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0" name="TextBox 330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1" name="TextBox 331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2" name="TextBox 331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3" name="TextBox 331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4" name="TextBox 331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5" name="TextBox 331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6" name="TextBox 331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7" name="TextBox 331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8" name="TextBox 331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9" name="TextBox 331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0" name="TextBox 331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1" name="TextBox 332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2" name="TextBox 332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3" name="TextBox 332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4" name="TextBox 332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5" name="TextBox 332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6" name="TextBox 332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7" name="TextBox 332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8" name="TextBox 332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9" name="TextBox 332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0" name="TextBox 332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1" name="TextBox 333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2" name="TextBox 333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3" name="TextBox 333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4" name="TextBox 333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5" name="TextBox 333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6" name="TextBox 333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7" name="TextBox 333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8" name="TextBox 333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9" name="TextBox 333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340" name="TextBox 3339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341" name="TextBox 3340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342" name="TextBox 3341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343" name="TextBox 3342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44" name="TextBox 3343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45" name="TextBox 3344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346" name="TextBox 3345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347" name="TextBox 3346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48" name="TextBox 3347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49" name="TextBox 3348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50" name="TextBox 3349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51" name="TextBox 3350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52" name="TextBox 3351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53" name="TextBox 3352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354" name="TextBox 3353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355" name="TextBox 3354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356" name="TextBox 3355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357" name="TextBox 3356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58" name="TextBox 3357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59" name="TextBox 3358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60" name="TextBox 3359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61" name="TextBox 3360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62" name="TextBox 3361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63" name="TextBox 336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64" name="TextBox 3363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65" name="TextBox 3364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66" name="TextBox 336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67" name="TextBox 3366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68" name="TextBox 3367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69" name="TextBox 3368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70" name="TextBox 3369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71" name="TextBox 3370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72" name="TextBox 3371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73" name="TextBox 337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74" name="TextBox 3373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75" name="TextBox 337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76" name="TextBox 337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77" name="TextBox 3376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78" name="TextBox 3377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79" name="TextBox 3378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80" name="TextBox 3379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81" name="TextBox 3380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82" name="TextBox 3381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83" name="TextBox 338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84" name="TextBox 3383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85" name="TextBox 3384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86" name="TextBox 338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87" name="TextBox 3386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88" name="TextBox 3387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89" name="TextBox 3388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90" name="TextBox 3389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91" name="TextBox 3390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92" name="TextBox 3391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93" name="TextBox 339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94" name="TextBox 3393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95" name="TextBox 339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96" name="TextBox 339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97" name="TextBox 3396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98" name="TextBox 3397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99" name="TextBox 3398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400" name="TextBox 3399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401" name="TextBox 3400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402" name="TextBox 3401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403" name="TextBox 340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04" name="TextBox 3403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05" name="TextBox 3404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06" name="TextBox 3405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07" name="TextBox 3406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3408" name="TextBox 3407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09" name="TextBox 3408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10" name="TextBox 3409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3411" name="TextBox 3410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12" name="TextBox 3411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13" name="TextBox 3412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3414" name="TextBox 3413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15" name="TextBox 3414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16" name="TextBox 3415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3417" name="TextBox 3416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18" name="TextBox 3417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19" name="TextBox 3418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20" name="TextBox 3419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21" name="TextBox 3420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22" name="TextBox 3421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23" name="TextBox 3422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24" name="TextBox 342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25" name="TextBox 342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26" name="TextBox 342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427" name="TextBox 3426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28" name="TextBox 342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29" name="TextBox 342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0" name="TextBox 342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1" name="TextBox 343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2" name="TextBox 343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3" name="TextBox 343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4" name="TextBox 343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5" name="TextBox 343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6" name="TextBox 343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7" name="TextBox 343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8" name="TextBox 343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9" name="TextBox 343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0" name="TextBox 343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1" name="TextBox 344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2" name="TextBox 344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3" name="TextBox 344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4" name="TextBox 344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5" name="TextBox 344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6" name="TextBox 344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7" name="TextBox 344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8" name="TextBox 344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9" name="TextBox 344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50" name="TextBox 344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51" name="TextBox 345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52" name="TextBox 345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53" name="TextBox 345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54" name="TextBox 345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55" name="TextBox 345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56" name="TextBox 3455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57" name="TextBox 345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58" name="TextBox 345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3459" name="TextBox 3458"/>
        <xdr:cNvSpPr txBox="1"/>
      </xdr:nvSpPr>
      <xdr:spPr>
        <a:xfrm>
          <a:off x="6972300" y="4057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0" name="TextBox 345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1" name="TextBox 346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2" name="TextBox 3461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3" name="TextBox 3462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4" name="TextBox 3463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5" name="TextBox 3464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6" name="TextBox 3465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7" name="TextBox 3466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8" name="TextBox 3467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9" name="TextBox 3468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0" name="TextBox 3469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1" name="TextBox 3470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2" name="TextBox 3471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3" name="TextBox 3472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4" name="TextBox 3473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5" name="TextBox 3474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6" name="TextBox 3475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7" name="TextBox 347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8" name="TextBox 347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3479" name="TextBox 3478"/>
        <xdr:cNvSpPr txBox="1"/>
      </xdr:nvSpPr>
      <xdr:spPr>
        <a:xfrm>
          <a:off x="6972300" y="4057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0" name="TextBox 347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1" name="TextBox 348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2" name="TextBox 3481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66454</xdr:rowOff>
    </xdr:from>
    <xdr:ext cx="66454" cy="264560"/>
    <xdr:sp macro="" textlink="">
      <xdr:nvSpPr>
        <xdr:cNvPr id="3483" name="TextBox 3482"/>
        <xdr:cNvSpPr txBox="1"/>
      </xdr:nvSpPr>
      <xdr:spPr>
        <a:xfrm>
          <a:off x="6972300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4" name="TextBox 3483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5" name="TextBox 3484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6" name="TextBox 3485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7" name="TextBox 3486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8" name="TextBox 3487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9" name="TextBox 3488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90" name="TextBox 348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91" name="TextBox 3490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92" name="TextBox 3491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93" name="TextBox 3492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94" name="TextBox 3493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95" name="TextBox 3494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96" name="TextBox 349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97" name="TextBox 349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98" name="TextBox 349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99" name="TextBox 349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0" name="TextBox 349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1" name="TextBox 350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2" name="TextBox 350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3" name="TextBox 350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4" name="TextBox 350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5" name="TextBox 350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6" name="TextBox 350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7" name="TextBox 350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8" name="TextBox 350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9" name="TextBox 350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0" name="TextBox 350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1" name="TextBox 351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2" name="TextBox 351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3" name="TextBox 351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4" name="TextBox 351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5" name="TextBox 351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6" name="TextBox 351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7" name="TextBox 351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8" name="TextBox 351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9" name="TextBox 351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20" name="TextBox 351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1" name="TextBox 352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2" name="TextBox 352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3" name="TextBox 352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4" name="TextBox 352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5" name="TextBox 352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6" name="TextBox 352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7" name="TextBox 352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8" name="TextBox 352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9" name="TextBox 352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0" name="TextBox 352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1" name="TextBox 353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2" name="TextBox 353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3" name="TextBox 353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4" name="TextBox 353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5" name="TextBox 353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6" name="TextBox 353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7" name="TextBox 353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8" name="TextBox 353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9" name="TextBox 353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0" name="TextBox 353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1" name="TextBox 354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2" name="TextBox 354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3" name="TextBox 354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4" name="TextBox 354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5" name="TextBox 354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6" name="TextBox 354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7" name="TextBox 354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8" name="TextBox 354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9" name="TextBox 354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0" name="TextBox 354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1" name="TextBox 355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2" name="TextBox 355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3" name="TextBox 355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4" name="TextBox 355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5" name="TextBox 355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6" name="TextBox 355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7" name="TextBox 355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8" name="TextBox 355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9" name="TextBox 355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60" name="TextBox 355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61" name="TextBox 356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62" name="TextBox 356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63" name="TextBox 356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64" name="TextBox 356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65" name="TextBox 3564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66" name="TextBox 3565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67" name="TextBox 3566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68" name="TextBox 3567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69" name="TextBox 3568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70" name="TextBox 3569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71" name="TextBox 357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72" name="TextBox 357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73" name="TextBox 3572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74" name="TextBox 3573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75" name="TextBox 3574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76" name="TextBox 3575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77" name="TextBox 3576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78" name="TextBox 3577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79" name="TextBox 3578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0" name="TextBox 3579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1" name="TextBox 3580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2" name="TextBox 3581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3" name="TextBox 3582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4" name="TextBox 3583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5" name="TextBox 3584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6" name="TextBox 3585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7" name="TextBox 3586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8" name="TextBox 3587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89" name="TextBox 358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90" name="TextBox 358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91" name="TextBox 3590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92" name="TextBox 3591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93" name="TextBox 3592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94" name="TextBox 3593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95" name="TextBox 359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96" name="TextBox 359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97" name="TextBox 359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98" name="TextBox 359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99" name="TextBox 3598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0" name="TextBox 3599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1" name="TextBox 3600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2" name="TextBox 3601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3" name="TextBox 3602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4" name="TextBox 3603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5" name="TextBox 3604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6" name="TextBox 3605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7" name="TextBox 3606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8" name="TextBox 3607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9" name="TextBox 3608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10" name="TextBox 3609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11" name="TextBox 3610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12" name="TextBox 3611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13" name="TextBox 3612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14" name="TextBox 3613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15" name="TextBox 3614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16" name="TextBox 3615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17" name="TextBox 3616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18" name="TextBox 3617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19" name="TextBox 3618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0" name="TextBox 3619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21" name="TextBox 3620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22" name="TextBox 3621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3" name="TextBox 3622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4" name="TextBox 3623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5" name="TextBox 3624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6" name="TextBox 3625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7" name="TextBox 3626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8" name="TextBox 3627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9" name="TextBox 3628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0" name="TextBox 3629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1" name="TextBox 3630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2" name="TextBox 3631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3" name="TextBox 3632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4" name="TextBox 3633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5" name="TextBox 3634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6" name="TextBox 3635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7" name="TextBox 3636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8" name="TextBox 3637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39" name="TextBox 3638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40" name="TextBox 3639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41" name="TextBox 3640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42" name="TextBox 3641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43" name="TextBox 3642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44" name="TextBox 3643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45" name="TextBox 3644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46" name="TextBox 3645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47" name="TextBox 3646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48" name="TextBox 3647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49" name="TextBox 3648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0" name="TextBox 3649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1" name="TextBox 3650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2" name="TextBox 3651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3" name="TextBox 3652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4" name="TextBox 3653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5" name="TextBox 3654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6" name="TextBox 3655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7" name="TextBox 3656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8" name="TextBox 3657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9" name="TextBox 3658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0" name="TextBox 3659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1" name="TextBox 3660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2" name="TextBox 3661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3" name="TextBox 3662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4" name="TextBox 3663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5" name="TextBox 3664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6" name="TextBox 3665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7" name="TextBox 3666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8" name="TextBox 3667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9" name="TextBox 3668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70" name="TextBox 3669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71" name="TextBox 3670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72" name="TextBox 3671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73" name="TextBox 3672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74" name="TextBox 3673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75" name="TextBox 3674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76" name="TextBox 3675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77" name="TextBox 3676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78" name="TextBox 3677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79" name="TextBox 3678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0" name="TextBox 3679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1" name="TextBox 3680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2" name="TextBox 3681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3" name="TextBox 3682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4" name="TextBox 3683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5" name="TextBox 3684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6" name="TextBox 3685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7" name="TextBox 3686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8" name="TextBox 3687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9" name="TextBox 3688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0" name="TextBox 3689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1" name="TextBox 3690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2" name="TextBox 3691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3" name="TextBox 3692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4" name="TextBox 3693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5" name="TextBox 3694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6" name="TextBox 3695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7" name="TextBox 3696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8" name="TextBox 3697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9" name="TextBox 3698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0" name="TextBox 3699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1" name="TextBox 3700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2" name="TextBox 3701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3" name="TextBox 3702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4" name="TextBox 3703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5" name="TextBox 3704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6" name="TextBox 3705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7" name="TextBox 3706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8" name="TextBox 3707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9" name="TextBox 3708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0" name="TextBox 3709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1" name="TextBox 3710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2" name="TextBox 3711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3" name="TextBox 3712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4" name="TextBox 3713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5" name="TextBox 3714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6" name="TextBox 3715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7" name="TextBox 3716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8" name="TextBox 3717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9" name="TextBox 3718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0" name="TextBox 3719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1" name="TextBox 3720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2" name="TextBox 3721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3" name="TextBox 3722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4" name="TextBox 3723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5" name="TextBox 3724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6" name="TextBox 3725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7" name="TextBox 3726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8" name="TextBox 3727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9" name="TextBox 3728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30" name="TextBox 3729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31" name="TextBox 3730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32" name="TextBox 3731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733" name="TextBox 3732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734" name="TextBox 3733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735" name="TextBox 373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736" name="TextBox 373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737" name="TextBox 3736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738" name="TextBox 3737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739" name="TextBox 3738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740" name="TextBox 3739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3743" name="TextBox 3742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799" name="TextBox 3798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800" name="TextBox 3799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801" name="TextBox 3800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802" name="TextBox 3801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3803" name="TextBox 3802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806" name="TextBox 3805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862" name="TextBox 3861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863" name="TextBox 386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864" name="TextBox 3863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865" name="TextBox 386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866" name="TextBox 3865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869" name="TextBox 3868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925" name="TextBox 392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926" name="TextBox 392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927" name="TextBox 3926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928" name="TextBox 3927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929" name="TextBox 3928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3932" name="TextBox 3931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988" name="TextBox 3987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989" name="TextBox 3988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990" name="TextBox 3989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991" name="TextBox 3990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3992" name="TextBox 3991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4223" name="TextBox 4222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279" name="TextBox 4278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280" name="TextBox 4279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281" name="TextBox 4280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282" name="TextBox 4281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4283" name="TextBox 4282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286" name="TextBox 4285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342" name="TextBox 4341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343" name="TextBox 434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344" name="TextBox 4343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345" name="TextBox 434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346" name="TextBox 4345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349" name="TextBox 4348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405" name="TextBox 440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406" name="TextBox 440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407" name="TextBox 4406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408" name="TextBox 4407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409" name="TextBox 4408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4412" name="TextBox 4411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4468" name="TextBox 4467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4469" name="TextBox 4468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4470" name="TextBox 4469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4471" name="TextBox 4470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4472" name="TextBox 4471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4703" name="TextBox 4702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759" name="TextBox 4758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760" name="TextBox 4759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761" name="TextBox 4760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762" name="TextBox 4761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4763" name="TextBox 4762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66" name="TextBox 4765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22" name="TextBox 4821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23" name="TextBox 482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24" name="TextBox 4823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25" name="TextBox 482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826" name="TextBox 4825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829" name="TextBox 4828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85" name="TextBox 488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86" name="TextBox 488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87" name="TextBox 4886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88" name="TextBox 4887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889" name="TextBox 4888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4892" name="TextBox 4891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4948" name="TextBox 4947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4949" name="TextBox 4948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4950" name="TextBox 4949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4951" name="TextBox 4950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4952" name="TextBox 4951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5009" name="TextBox 5008"/>
        <xdr:cNvSpPr txBox="1"/>
      </xdr:nvSpPr>
      <xdr:spPr>
        <a:xfrm>
          <a:off x="6972300" y="3228310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5179" name="TextBox 5178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5180" name="TextBox 5179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5181" name="TextBox 5180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5182" name="TextBox 5181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5183" name="TextBox 5182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5184" name="TextBox 5183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185" name="TextBox 5184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186" name="TextBox 518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187" name="TextBox 5186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188" name="TextBox 5187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189" name="TextBox 5188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190" name="TextBox 5189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191" name="TextBox 5190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192" name="TextBox 5191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193" name="TextBox 519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194" name="TextBox 5193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195" name="TextBox 519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196" name="TextBox 5195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5197" name="TextBox 5196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5198" name="TextBox 5197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5199" name="TextBox 5198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5200" name="TextBox 5199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5201" name="TextBox 5200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5202" name="TextBox 5201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5259" name="TextBox 5258"/>
        <xdr:cNvSpPr txBox="1"/>
      </xdr:nvSpPr>
      <xdr:spPr>
        <a:xfrm>
          <a:off x="6972300" y="3228310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29" name="TextBox 5428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30" name="TextBox 5429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31" name="TextBox 5430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432" name="TextBox 5431"/>
        <xdr:cNvSpPr txBox="1"/>
      </xdr:nvSpPr>
      <xdr:spPr>
        <a:xfrm>
          <a:off x="6972300" y="4057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33" name="TextBox 5432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34" name="TextBox 5433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35" name="TextBox 5434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436" name="TextBox 5435"/>
        <xdr:cNvSpPr txBox="1"/>
      </xdr:nvSpPr>
      <xdr:spPr>
        <a:xfrm>
          <a:off x="6972300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37" name="TextBox 5436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38" name="TextBox 5437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39" name="TextBox 5438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0" name="TextBox 5439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1" name="TextBox 5440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2" name="TextBox 5441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3" name="TextBox 5442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4" name="TextBox 5443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5" name="TextBox 5444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6" name="TextBox 5445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7" name="TextBox 5446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8" name="TextBox 5447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9" name="TextBox 5448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450" name="TextBox 5449"/>
        <xdr:cNvSpPr txBox="1"/>
      </xdr:nvSpPr>
      <xdr:spPr>
        <a:xfrm>
          <a:off x="6972300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1" name="TextBox 5450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2" name="TextBox 5451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3" name="TextBox 5452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4" name="TextBox 5453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5" name="TextBox 5454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6" name="TextBox 5455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7" name="TextBox 5456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8" name="TextBox 545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9" name="TextBox 5458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460" name="TextBox 5459"/>
        <xdr:cNvSpPr txBox="1"/>
      </xdr:nvSpPr>
      <xdr:spPr>
        <a:xfrm>
          <a:off x="6972300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61" name="TextBox 546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62" name="TextBox 5461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63" name="TextBox 5462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464" name="TextBox 5463"/>
        <xdr:cNvSpPr txBox="1"/>
      </xdr:nvSpPr>
      <xdr:spPr>
        <a:xfrm>
          <a:off x="6972300" y="4257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65" name="TextBox 5464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66" name="TextBox 5465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67" name="TextBox 5466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68" name="TextBox 5467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69" name="TextBox 5468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0" name="TextBox 546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1" name="TextBox 547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2" name="TextBox 5471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3" name="TextBox 5472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4" name="TextBox 5473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5" name="TextBox 5474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6" name="TextBox 5475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7" name="TextBox 547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478" name="TextBox 5477"/>
        <xdr:cNvSpPr txBox="1"/>
      </xdr:nvSpPr>
      <xdr:spPr>
        <a:xfrm>
          <a:off x="6972300" y="4257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9" name="TextBox 5478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0" name="TextBox 547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1" name="TextBox 548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2" name="TextBox 5481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3" name="TextBox 5482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4" name="TextBox 5483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5" name="TextBox 5484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486" name="TextBox 5485"/>
        <xdr:cNvSpPr txBox="1"/>
      </xdr:nvSpPr>
      <xdr:spPr>
        <a:xfrm>
          <a:off x="6972300" y="4257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7" name="TextBox 548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8" name="TextBox 548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9" name="TextBox 5488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0" name="TextBox 548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1" name="TextBox 549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2" name="TextBox 5491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3" name="TextBox 5492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4" name="TextBox 5493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5" name="TextBox 5494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496" name="TextBox 5495"/>
        <xdr:cNvSpPr txBox="1"/>
      </xdr:nvSpPr>
      <xdr:spPr>
        <a:xfrm>
          <a:off x="6972300" y="4257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7" name="TextBox 549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8" name="TextBox 549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9" name="TextBox 5498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500" name="TextBox 5499"/>
        <xdr:cNvSpPr txBox="1"/>
      </xdr:nvSpPr>
      <xdr:spPr>
        <a:xfrm>
          <a:off x="6972300" y="4257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1" name="TextBox 550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2" name="TextBox 5501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3" name="TextBox 5502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4" name="TextBox 5503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5" name="TextBox 5504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6" name="TextBox 5505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7" name="TextBox 550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8" name="TextBox 550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9" name="TextBox 5508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0" name="TextBox 550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1" name="TextBox 551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2" name="TextBox 5511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3" name="TextBox 5512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514" name="TextBox 5513"/>
        <xdr:cNvSpPr txBox="1"/>
      </xdr:nvSpPr>
      <xdr:spPr>
        <a:xfrm>
          <a:off x="6972300" y="4257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5" name="TextBox 5514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6" name="TextBox 5515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7" name="TextBox 551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8" name="TextBox 551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9" name="TextBox 5518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20" name="TextBox 551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21" name="TextBox 552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522" name="TextBox 5521"/>
        <xdr:cNvSpPr txBox="1"/>
      </xdr:nvSpPr>
      <xdr:spPr>
        <a:xfrm>
          <a:off x="6972300" y="4257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23" name="TextBox 5522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24" name="TextBox 5523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25" name="TextBox 5524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26" name="TextBox 5525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27" name="TextBox 552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28" name="TextBox 552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443688</xdr:colOff>
      <xdr:row>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48838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3886200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508635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3" name="TextBox 62"/>
        <xdr:cNvSpPr txBox="1"/>
      </xdr:nvSpPr>
      <xdr:spPr>
        <a:xfrm>
          <a:off x="553690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4" name="TextBox 63"/>
        <xdr:cNvSpPr txBox="1"/>
      </xdr:nvSpPr>
      <xdr:spPr>
        <a:xfrm>
          <a:off x="508635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5" name="TextBox 64"/>
        <xdr:cNvSpPr txBox="1"/>
      </xdr:nvSpPr>
      <xdr:spPr>
        <a:xfrm>
          <a:off x="553690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6" name="TextBox 65"/>
        <xdr:cNvSpPr txBox="1"/>
      </xdr:nvSpPr>
      <xdr:spPr>
        <a:xfrm>
          <a:off x="43367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7" name="TextBox 66"/>
        <xdr:cNvSpPr txBox="1"/>
      </xdr:nvSpPr>
      <xdr:spPr>
        <a:xfrm>
          <a:off x="43367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8" name="TextBox 67"/>
        <xdr:cNvSpPr txBox="1"/>
      </xdr:nvSpPr>
      <xdr:spPr>
        <a:xfrm flipH="1">
          <a:off x="5673356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9" name="TextBox 68"/>
        <xdr:cNvSpPr txBox="1"/>
      </xdr:nvSpPr>
      <xdr:spPr>
        <a:xfrm>
          <a:off x="65084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0" name="TextBox 69"/>
        <xdr:cNvSpPr txBox="1"/>
      </xdr:nvSpPr>
      <xdr:spPr>
        <a:xfrm>
          <a:off x="65084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55378</xdr:rowOff>
    </xdr:from>
    <xdr:ext cx="66454" cy="264560"/>
    <xdr:sp macro="" textlink="">
      <xdr:nvSpPr>
        <xdr:cNvPr id="71" name="TextBox 70"/>
        <xdr:cNvSpPr txBox="1"/>
      </xdr:nvSpPr>
      <xdr:spPr>
        <a:xfrm flipH="1">
          <a:off x="6655981" y="3808228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2" name="TextBox 71"/>
        <xdr:cNvSpPr txBox="1"/>
      </xdr:nvSpPr>
      <xdr:spPr>
        <a:xfrm>
          <a:off x="84991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3" name="TextBox 72"/>
        <xdr:cNvSpPr txBox="1"/>
      </xdr:nvSpPr>
      <xdr:spPr>
        <a:xfrm>
          <a:off x="84991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4" name="TextBox 73"/>
        <xdr:cNvSpPr txBox="1"/>
      </xdr:nvSpPr>
      <xdr:spPr>
        <a:xfrm flipH="1">
          <a:off x="8635631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5" name="TextBox 74"/>
        <xdr:cNvSpPr txBox="1"/>
      </xdr:nvSpPr>
      <xdr:spPr>
        <a:xfrm>
          <a:off x="942310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6" name="TextBox 75"/>
        <xdr:cNvSpPr txBox="1"/>
      </xdr:nvSpPr>
      <xdr:spPr>
        <a:xfrm>
          <a:off x="942310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7" name="TextBox 76"/>
        <xdr:cNvSpPr txBox="1"/>
      </xdr:nvSpPr>
      <xdr:spPr>
        <a:xfrm flipH="1">
          <a:off x="9559556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8" name="TextBox 77"/>
        <xdr:cNvSpPr txBox="1"/>
      </xdr:nvSpPr>
      <xdr:spPr>
        <a:xfrm>
          <a:off x="1034703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9" name="TextBox 78"/>
        <xdr:cNvSpPr txBox="1"/>
      </xdr:nvSpPr>
      <xdr:spPr>
        <a:xfrm>
          <a:off x="1034703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80" name="TextBox 79"/>
        <xdr:cNvSpPr txBox="1"/>
      </xdr:nvSpPr>
      <xdr:spPr>
        <a:xfrm flipH="1">
          <a:off x="10483481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12709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12709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12709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12709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" name="TextBox 88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0" name="TextBox 89"/>
        <xdr:cNvSpPr txBox="1"/>
      </xdr:nvSpPr>
      <xdr:spPr>
        <a:xfrm>
          <a:off x="11318801" y="43529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2" name="TextBox 91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3" name="TextBox 92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6" name="TextBox 95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7" name="TextBox 96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8" name="TextBox 97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9" name="TextBox 98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00" name="TextBox 99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1" name="TextBox 100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2" name="TextBox 101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3" name="TextBox 102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4" name="TextBox 103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6" name="TextBox 105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7" name="TextBox 106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8" name="TextBox 107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09" name="TextBox 108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0" name="TextBox 109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111" name="TextBox 110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112" name="TextBox 111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113" name="TextBox 11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114" name="TextBox 11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115" name="TextBox 11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116" name="TextBox 11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17" name="TextBox 11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18" name="TextBox 11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19" name="TextBox 11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0" name="TextBox 11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1" name="TextBox 12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2" name="TextBox 12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3" name="TextBox 12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4" name="TextBox 12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5" name="TextBox 12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6" name="TextBox 12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7" name="TextBox 12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8" name="TextBox 12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9" name="TextBox 12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30" name="TextBox 12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31" name="TextBox 13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32" name="TextBox 13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33" name="TextBox 13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34" name="TextBox 13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35" name="TextBox 13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36" name="TextBox 13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137" name="TextBox 13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138" name="TextBox 13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139" name="TextBox 13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140" name="TextBox 13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141" name="TextBox 14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142" name="TextBox 14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143" name="TextBox 14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144" name="TextBox 14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145" name="TextBox 14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146" name="TextBox 14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147" name="TextBox 14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148" name="TextBox 14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149" name="TextBox 14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150" name="TextBox 14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51" name="TextBox 150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52" name="TextBox 151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153" name="TextBox 152"/>
        <xdr:cNvSpPr txBox="1"/>
      </xdr:nvSpPr>
      <xdr:spPr>
        <a:xfrm>
          <a:off x="11270955" y="5943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154" name="TextBox 153"/>
        <xdr:cNvSpPr txBox="1"/>
      </xdr:nvSpPr>
      <xdr:spPr>
        <a:xfrm>
          <a:off x="11270955" y="5943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155" name="TextBox 154"/>
        <xdr:cNvSpPr txBox="1"/>
      </xdr:nvSpPr>
      <xdr:spPr>
        <a:xfrm>
          <a:off x="11270955" y="6400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156" name="TextBox 155"/>
        <xdr:cNvSpPr txBox="1"/>
      </xdr:nvSpPr>
      <xdr:spPr>
        <a:xfrm>
          <a:off x="11270955" y="6400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57" name="TextBox 156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12709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12709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66" name="TextBox 165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69" name="TextBox 168"/>
        <xdr:cNvSpPr txBox="1"/>
      </xdr:nvSpPr>
      <xdr:spPr>
        <a:xfrm>
          <a:off x="11270955" y="7315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0" name="TextBox 169"/>
        <xdr:cNvSpPr txBox="1"/>
      </xdr:nvSpPr>
      <xdr:spPr>
        <a:xfrm>
          <a:off x="11270955" y="7315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3" name="TextBox 172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4" name="TextBox 173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5" name="TextBox 174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6" name="TextBox 175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7" name="TextBox 176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8" name="TextBox 177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9" name="TextBox 178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0" name="TextBox 179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1" name="TextBox 180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2" name="TextBox 181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3" name="TextBox 182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4" name="TextBox 183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5" name="TextBox 184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6" name="TextBox 185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7" name="TextBox 186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8" name="TextBox 187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9" name="TextBox 188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0" name="TextBox 189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1" name="TextBox 190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2" name="TextBox 191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3" name="TextBox 192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4" name="TextBox 193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5" name="TextBox 194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6" name="TextBox 195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7" name="TextBox 196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8" name="TextBox 197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9" name="TextBox 198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0" name="TextBox 199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1" name="TextBox 200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2" name="TextBox 201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3" name="TextBox 202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4" name="TextBox 203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5" name="TextBox 204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6" name="TextBox 205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7" name="TextBox 206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8" name="TextBox 207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9" name="TextBox 208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0" name="TextBox 209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1" name="TextBox 210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2" name="TextBox 211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3" name="TextBox 212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4" name="TextBox 213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5" name="TextBox 214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6" name="TextBox 215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7" name="TextBox 216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8" name="TextBox 217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9" name="TextBox 218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0" name="TextBox 219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1" name="TextBox 220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2" name="TextBox 221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3" name="TextBox 222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4" name="TextBox 223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5" name="TextBox 224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6" name="TextBox 225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7" name="TextBox 226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8" name="TextBox 227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9" name="TextBox 228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30" name="TextBox 229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1" name="TextBox 230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2" name="TextBox 231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3" name="TextBox 232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4" name="TextBox 233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5" name="TextBox 234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36" name="TextBox 235"/>
        <xdr:cNvSpPr txBox="1"/>
      </xdr:nvSpPr>
      <xdr:spPr>
        <a:xfrm>
          <a:off x="11318801" y="45529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7" name="TextBox 236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8" name="TextBox 237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39" name="TextBox 238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0" name="TextBox 239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41" name="TextBox 240"/>
        <xdr:cNvSpPr txBox="1"/>
      </xdr:nvSpPr>
      <xdr:spPr>
        <a:xfrm>
          <a:off x="11318801" y="45529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2" name="TextBox 241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3" name="TextBox 242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4" name="TextBox 243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66454</xdr:rowOff>
    </xdr:from>
    <xdr:ext cx="66454" cy="264560"/>
    <xdr:sp macro="" textlink="">
      <xdr:nvSpPr>
        <xdr:cNvPr id="245" name="TextBox 244"/>
        <xdr:cNvSpPr txBox="1"/>
      </xdr:nvSpPr>
      <xdr:spPr>
        <a:xfrm>
          <a:off x="11318801" y="4752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246" name="TextBox 24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247" name="TextBox 24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48" name="TextBox 24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49" name="TextBox 24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50" name="TextBox 24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66454" cy="264560"/>
    <xdr:sp macro="" textlink="">
      <xdr:nvSpPr>
        <xdr:cNvPr id="251" name="TextBox 250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52" name="TextBox 251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53" name="TextBox 252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254" name="TextBox 253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255" name="TextBox 254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256" name="TextBox 25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66454</xdr:rowOff>
    </xdr:from>
    <xdr:ext cx="66454" cy="264560"/>
    <xdr:sp macro="" textlink="">
      <xdr:nvSpPr>
        <xdr:cNvPr id="257" name="TextBox 256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258" name="TextBox 25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59" name="TextBox 25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60" name="TextBox 25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61" name="TextBox 26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262" name="TextBox 26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263" name="TextBox 26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64" name="TextBox 26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65" name="TextBox 26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66" name="TextBox 26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66454" cy="264560"/>
    <xdr:sp macro="" textlink="">
      <xdr:nvSpPr>
        <xdr:cNvPr id="267" name="TextBox 266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68" name="TextBox 26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69" name="TextBox 26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0" name="TextBox 26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1" name="TextBox 27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2" name="TextBox 27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3" name="TextBox 27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4" name="TextBox 27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5" name="TextBox 27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6" name="TextBox 27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66454" cy="264560"/>
    <xdr:sp macro="" textlink="">
      <xdr:nvSpPr>
        <xdr:cNvPr id="277" name="TextBox 276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8" name="TextBox 27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9" name="TextBox 27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0" name="TextBox 27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1" name="TextBox 28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2" name="TextBox 28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3" name="TextBox 28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4" name="TextBox 28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5" name="TextBox 28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6" name="TextBox 28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66454" cy="264560"/>
    <xdr:sp macro="" textlink="">
      <xdr:nvSpPr>
        <xdr:cNvPr id="287" name="TextBox 286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8" name="TextBox 28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9" name="TextBox 28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90" name="TextBox 28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291" name="TextBox 29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92" name="TextBox 29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93" name="TextBox 29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94" name="TextBox 29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95" name="TextBox 29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296" name="TextBox 29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454" cy="264560"/>
    <xdr:sp macro="" textlink="">
      <xdr:nvSpPr>
        <xdr:cNvPr id="297" name="TextBox 296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298" name="TextBox 29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299" name="TextBox 29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300" name="TextBox 29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301" name="TextBox 30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302" name="TextBox 30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303" name="TextBox 30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304" name="TextBox 30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305" name="TextBox 30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306" name="TextBox 30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66454</xdr:rowOff>
    </xdr:from>
    <xdr:ext cx="66454" cy="264560"/>
    <xdr:sp macro="" textlink="">
      <xdr:nvSpPr>
        <xdr:cNvPr id="307" name="TextBox 306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08" name="TextBox 30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09" name="TextBox 30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10" name="TextBox 30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11" name="TextBox 31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12" name="TextBox 31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13" name="TextBox 31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14" name="TextBox 31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15" name="TextBox 31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16" name="TextBox 31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66454" cy="264560"/>
    <xdr:sp macro="" textlink="">
      <xdr:nvSpPr>
        <xdr:cNvPr id="317" name="TextBox 316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318" name="TextBox 317"/>
        <xdr:cNvSpPr txBox="1"/>
      </xdr:nvSpPr>
      <xdr:spPr>
        <a:xfrm>
          <a:off x="112709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319" name="TextBox 318"/>
        <xdr:cNvSpPr txBox="1"/>
      </xdr:nvSpPr>
      <xdr:spPr>
        <a:xfrm>
          <a:off x="112709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320" name="TextBox 319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321" name="TextBox 320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322" name="TextBox 321"/>
        <xdr:cNvSpPr txBox="1"/>
      </xdr:nvSpPr>
      <xdr:spPr>
        <a:xfrm>
          <a:off x="11270955" y="5943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323" name="TextBox 322"/>
        <xdr:cNvSpPr txBox="1"/>
      </xdr:nvSpPr>
      <xdr:spPr>
        <a:xfrm>
          <a:off x="11270955" y="5943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324" name="TextBox 323"/>
        <xdr:cNvSpPr txBox="1"/>
      </xdr:nvSpPr>
      <xdr:spPr>
        <a:xfrm>
          <a:off x="11270955" y="6400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325" name="TextBox 324"/>
        <xdr:cNvSpPr txBox="1"/>
      </xdr:nvSpPr>
      <xdr:spPr>
        <a:xfrm>
          <a:off x="11270955" y="6400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326" name="TextBox 325"/>
        <xdr:cNvSpPr txBox="1"/>
      </xdr:nvSpPr>
      <xdr:spPr>
        <a:xfrm>
          <a:off x="11270955" y="5943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327" name="TextBox 326"/>
        <xdr:cNvSpPr txBox="1"/>
      </xdr:nvSpPr>
      <xdr:spPr>
        <a:xfrm>
          <a:off x="11270955" y="5943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328" name="TextBox 327"/>
        <xdr:cNvSpPr txBox="1"/>
      </xdr:nvSpPr>
      <xdr:spPr>
        <a:xfrm>
          <a:off x="11270955" y="5943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329" name="TextBox 328"/>
        <xdr:cNvSpPr txBox="1"/>
      </xdr:nvSpPr>
      <xdr:spPr>
        <a:xfrm>
          <a:off x="11270955" y="5943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0" name="TextBox 329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1" name="TextBox 330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2" name="TextBox 331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3" name="TextBox 332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4" name="TextBox 333"/>
        <xdr:cNvSpPr txBox="1"/>
      </xdr:nvSpPr>
      <xdr:spPr>
        <a:xfrm>
          <a:off x="11270955" y="7315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5" name="TextBox 334"/>
        <xdr:cNvSpPr txBox="1"/>
      </xdr:nvSpPr>
      <xdr:spPr>
        <a:xfrm>
          <a:off x="11270955" y="7315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6" name="TextBox 335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7" name="TextBox 336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8" name="TextBox 337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9" name="TextBox 338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0" name="TextBox 339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1" name="TextBox 340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2" name="TextBox 341"/>
        <xdr:cNvSpPr txBox="1"/>
      </xdr:nvSpPr>
      <xdr:spPr>
        <a:xfrm>
          <a:off x="11270955" y="7315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3" name="TextBox 342"/>
        <xdr:cNvSpPr txBox="1"/>
      </xdr:nvSpPr>
      <xdr:spPr>
        <a:xfrm>
          <a:off x="11270955" y="7315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4" name="TextBox 343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5" name="TextBox 344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6" name="TextBox 345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7" name="TextBox 346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8" name="TextBox 347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9" name="TextBox 348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0" name="TextBox 349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1" name="TextBox 350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2" name="TextBox 351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3" name="TextBox 352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4" name="TextBox 353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5" name="TextBox 354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6" name="TextBox 355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7" name="TextBox 356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8" name="TextBox 357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9" name="TextBox 358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0" name="TextBox 359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1" name="TextBox 360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2" name="TextBox 361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3" name="TextBox 362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4" name="TextBox 363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5" name="TextBox 364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6" name="TextBox 365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7" name="TextBox 366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8" name="TextBox 367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9" name="TextBox 368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0" name="TextBox 369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1" name="TextBox 370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2" name="TextBox 371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3" name="TextBox 372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4" name="TextBox 373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5" name="TextBox 374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6" name="TextBox 375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7" name="TextBox 376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8" name="TextBox 377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9" name="TextBox 378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0" name="TextBox 379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1" name="TextBox 380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2" name="TextBox 381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3" name="TextBox 382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4" name="TextBox 383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5" name="TextBox 384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6" name="TextBox 385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7" name="TextBox 386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8" name="TextBox 387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9" name="TextBox 388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90" name="TextBox 389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91" name="TextBox 390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92" name="TextBox 391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93" name="TextBox 392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94" name="TextBox 393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95" name="TextBox 394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96" name="TextBox 395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97" name="TextBox 396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98" name="TextBox 397"/>
        <xdr:cNvSpPr txBox="1"/>
      </xdr:nvSpPr>
      <xdr:spPr>
        <a:xfrm>
          <a:off x="508635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99" name="TextBox 398"/>
        <xdr:cNvSpPr txBox="1"/>
      </xdr:nvSpPr>
      <xdr:spPr>
        <a:xfrm>
          <a:off x="553690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00" name="TextBox 399"/>
        <xdr:cNvSpPr txBox="1"/>
      </xdr:nvSpPr>
      <xdr:spPr>
        <a:xfrm>
          <a:off x="508635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01" name="TextBox 400"/>
        <xdr:cNvSpPr txBox="1"/>
      </xdr:nvSpPr>
      <xdr:spPr>
        <a:xfrm>
          <a:off x="553690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2" name="TextBox 401"/>
        <xdr:cNvSpPr txBox="1"/>
      </xdr:nvSpPr>
      <xdr:spPr>
        <a:xfrm>
          <a:off x="43367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3" name="TextBox 402"/>
        <xdr:cNvSpPr txBox="1"/>
      </xdr:nvSpPr>
      <xdr:spPr>
        <a:xfrm>
          <a:off x="43367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404" name="TextBox 403"/>
        <xdr:cNvSpPr txBox="1"/>
      </xdr:nvSpPr>
      <xdr:spPr>
        <a:xfrm flipH="1">
          <a:off x="4473206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07" name="TextBox 406"/>
        <xdr:cNvSpPr txBox="1"/>
      </xdr:nvSpPr>
      <xdr:spPr>
        <a:xfrm flipH="1">
          <a:off x="3886200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11" name="TextBox 410"/>
        <xdr:cNvSpPr txBox="1"/>
      </xdr:nvSpPr>
      <xdr:spPr>
        <a:xfrm>
          <a:off x="508635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4" name="TextBox 463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5" name="TextBox 464"/>
        <xdr:cNvSpPr txBox="1"/>
      </xdr:nvSpPr>
      <xdr:spPr>
        <a:xfrm>
          <a:off x="508635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6" name="TextBox 465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7" name="TextBox 466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8" name="TextBox 467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69" name="TextBox 468"/>
        <xdr:cNvSpPr txBox="1"/>
      </xdr:nvSpPr>
      <xdr:spPr>
        <a:xfrm flipH="1">
          <a:off x="567335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0" name="TextBox 469"/>
        <xdr:cNvSpPr txBox="1"/>
      </xdr:nvSpPr>
      <xdr:spPr>
        <a:xfrm>
          <a:off x="65084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1" name="TextBox 470"/>
        <xdr:cNvSpPr txBox="1"/>
      </xdr:nvSpPr>
      <xdr:spPr>
        <a:xfrm>
          <a:off x="65084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2" name="TextBox 471"/>
        <xdr:cNvSpPr txBox="1"/>
      </xdr:nvSpPr>
      <xdr:spPr>
        <a:xfrm flipH="1">
          <a:off x="664490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3" name="TextBox 472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4" name="TextBox 473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5" name="TextBox 474"/>
        <xdr:cNvSpPr txBox="1"/>
      </xdr:nvSpPr>
      <xdr:spPr>
        <a:xfrm flipH="1">
          <a:off x="863563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6" name="TextBox 475"/>
        <xdr:cNvSpPr txBox="1"/>
      </xdr:nvSpPr>
      <xdr:spPr>
        <a:xfrm>
          <a:off x="94231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7" name="TextBox 476"/>
        <xdr:cNvSpPr txBox="1"/>
      </xdr:nvSpPr>
      <xdr:spPr>
        <a:xfrm>
          <a:off x="94231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8" name="TextBox 477"/>
        <xdr:cNvSpPr txBox="1"/>
      </xdr:nvSpPr>
      <xdr:spPr>
        <a:xfrm flipH="1">
          <a:off x="955955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9" name="TextBox 478"/>
        <xdr:cNvSpPr txBox="1"/>
      </xdr:nvSpPr>
      <xdr:spPr>
        <a:xfrm>
          <a:off x="1034703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0" name="TextBox 479"/>
        <xdr:cNvSpPr txBox="1"/>
      </xdr:nvSpPr>
      <xdr:spPr>
        <a:xfrm>
          <a:off x="1034703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81" name="TextBox 480"/>
        <xdr:cNvSpPr txBox="1"/>
      </xdr:nvSpPr>
      <xdr:spPr>
        <a:xfrm flipH="1">
          <a:off x="1048348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2" name="TextBox 481"/>
        <xdr:cNvSpPr txBox="1"/>
      </xdr:nvSpPr>
      <xdr:spPr>
        <a:xfrm>
          <a:off x="112709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3" name="TextBox 482"/>
        <xdr:cNvSpPr txBox="1"/>
      </xdr:nvSpPr>
      <xdr:spPr>
        <a:xfrm>
          <a:off x="112709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4" name="TextBox 483"/>
        <xdr:cNvSpPr txBox="1"/>
      </xdr:nvSpPr>
      <xdr:spPr>
        <a:xfrm>
          <a:off x="112709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5" name="TextBox 484"/>
        <xdr:cNvSpPr txBox="1"/>
      </xdr:nvSpPr>
      <xdr:spPr>
        <a:xfrm>
          <a:off x="112709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6" name="TextBox 485"/>
        <xdr:cNvSpPr txBox="1"/>
      </xdr:nvSpPr>
      <xdr:spPr>
        <a:xfrm>
          <a:off x="508635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7" name="TextBox 486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8" name="TextBox 487"/>
        <xdr:cNvSpPr txBox="1"/>
      </xdr:nvSpPr>
      <xdr:spPr>
        <a:xfrm>
          <a:off x="508635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9" name="TextBox 488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90" name="TextBox 489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91" name="TextBox 490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492" name="TextBox 491"/>
        <xdr:cNvSpPr txBox="1"/>
      </xdr:nvSpPr>
      <xdr:spPr>
        <a:xfrm flipH="1">
          <a:off x="447320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95" name="TextBox 494"/>
        <xdr:cNvSpPr txBox="1"/>
      </xdr:nvSpPr>
      <xdr:spPr>
        <a:xfrm flipH="1">
          <a:off x="3886200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499" name="TextBox 498"/>
        <xdr:cNvSpPr txBox="1"/>
      </xdr:nvSpPr>
      <xdr:spPr>
        <a:xfrm>
          <a:off x="768202" y="9682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2" name="TextBox 551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553" name="TextBox 552"/>
        <xdr:cNvSpPr txBox="1"/>
      </xdr:nvSpPr>
      <xdr:spPr>
        <a:xfrm>
          <a:off x="845731" y="11786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4" name="TextBox 553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5" name="TextBox 554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6" name="TextBox 555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57" name="TextBox 556"/>
        <xdr:cNvSpPr txBox="1"/>
      </xdr:nvSpPr>
      <xdr:spPr>
        <a:xfrm flipH="1">
          <a:off x="567335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8" name="TextBox 557"/>
        <xdr:cNvSpPr txBox="1"/>
      </xdr:nvSpPr>
      <xdr:spPr>
        <a:xfrm>
          <a:off x="65084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9" name="TextBox 558"/>
        <xdr:cNvSpPr txBox="1"/>
      </xdr:nvSpPr>
      <xdr:spPr>
        <a:xfrm>
          <a:off x="65084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0" name="TextBox 559"/>
        <xdr:cNvSpPr txBox="1"/>
      </xdr:nvSpPr>
      <xdr:spPr>
        <a:xfrm flipH="1">
          <a:off x="664490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1" name="TextBox 560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2" name="TextBox 561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3" name="TextBox 562"/>
        <xdr:cNvSpPr txBox="1"/>
      </xdr:nvSpPr>
      <xdr:spPr>
        <a:xfrm flipH="1">
          <a:off x="863563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4" name="TextBox 563"/>
        <xdr:cNvSpPr txBox="1"/>
      </xdr:nvSpPr>
      <xdr:spPr>
        <a:xfrm>
          <a:off x="94231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5" name="TextBox 564"/>
        <xdr:cNvSpPr txBox="1"/>
      </xdr:nvSpPr>
      <xdr:spPr>
        <a:xfrm>
          <a:off x="94231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6" name="TextBox 565"/>
        <xdr:cNvSpPr txBox="1"/>
      </xdr:nvSpPr>
      <xdr:spPr>
        <a:xfrm flipH="1">
          <a:off x="955955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7" name="TextBox 566"/>
        <xdr:cNvSpPr txBox="1"/>
      </xdr:nvSpPr>
      <xdr:spPr>
        <a:xfrm>
          <a:off x="1034703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8" name="TextBox 567"/>
        <xdr:cNvSpPr txBox="1"/>
      </xdr:nvSpPr>
      <xdr:spPr>
        <a:xfrm>
          <a:off x="1034703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9" name="TextBox 568"/>
        <xdr:cNvSpPr txBox="1"/>
      </xdr:nvSpPr>
      <xdr:spPr>
        <a:xfrm flipH="1">
          <a:off x="1048348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0" name="TextBox 569"/>
        <xdr:cNvSpPr txBox="1"/>
      </xdr:nvSpPr>
      <xdr:spPr>
        <a:xfrm>
          <a:off x="112709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1" name="TextBox 570"/>
        <xdr:cNvSpPr txBox="1"/>
      </xdr:nvSpPr>
      <xdr:spPr>
        <a:xfrm>
          <a:off x="112709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2" name="TextBox 571"/>
        <xdr:cNvSpPr txBox="1"/>
      </xdr:nvSpPr>
      <xdr:spPr>
        <a:xfrm>
          <a:off x="112709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3" name="TextBox 572"/>
        <xdr:cNvSpPr txBox="1"/>
      </xdr:nvSpPr>
      <xdr:spPr>
        <a:xfrm>
          <a:off x="112709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574" name="TextBox 573"/>
        <xdr:cNvSpPr txBox="1"/>
      </xdr:nvSpPr>
      <xdr:spPr>
        <a:xfrm>
          <a:off x="2307707" y="223350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5" name="TextBox 574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576" name="TextBox 575"/>
        <xdr:cNvSpPr txBox="1"/>
      </xdr:nvSpPr>
      <xdr:spPr>
        <a:xfrm>
          <a:off x="2562446" y="221135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7" name="TextBox 576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8" name="TextBox 577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9" name="TextBox 578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580" name="TextBox 579"/>
        <xdr:cNvSpPr txBox="1"/>
      </xdr:nvSpPr>
      <xdr:spPr>
        <a:xfrm flipH="1">
          <a:off x="447320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583" name="TextBox 582"/>
        <xdr:cNvSpPr txBox="1"/>
      </xdr:nvSpPr>
      <xdr:spPr>
        <a:xfrm flipH="1">
          <a:off x="3886200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587" name="TextBox 586"/>
        <xdr:cNvSpPr txBox="1"/>
      </xdr:nvSpPr>
      <xdr:spPr>
        <a:xfrm>
          <a:off x="790353" y="235533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0" name="TextBox 639"/>
        <xdr:cNvSpPr txBox="1"/>
      </xdr:nvSpPr>
      <xdr:spPr>
        <a:xfrm>
          <a:off x="553690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641" name="TextBox 640"/>
        <xdr:cNvSpPr txBox="1"/>
      </xdr:nvSpPr>
      <xdr:spPr>
        <a:xfrm>
          <a:off x="1266603" y="227780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" name="TextBox 641"/>
        <xdr:cNvSpPr txBox="1"/>
      </xdr:nvSpPr>
      <xdr:spPr>
        <a:xfrm>
          <a:off x="553690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643" name="TextBox 642"/>
        <xdr:cNvSpPr txBox="1"/>
      </xdr:nvSpPr>
      <xdr:spPr>
        <a:xfrm>
          <a:off x="43367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644" name="TextBox 643"/>
        <xdr:cNvSpPr txBox="1"/>
      </xdr:nvSpPr>
      <xdr:spPr>
        <a:xfrm>
          <a:off x="43367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645" name="TextBox 644"/>
        <xdr:cNvSpPr txBox="1"/>
      </xdr:nvSpPr>
      <xdr:spPr>
        <a:xfrm flipH="1">
          <a:off x="1742853" y="13115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6" name="TextBox 645"/>
        <xdr:cNvSpPr txBox="1"/>
      </xdr:nvSpPr>
      <xdr:spPr>
        <a:xfrm>
          <a:off x="65084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7" name="TextBox 646"/>
        <xdr:cNvSpPr txBox="1"/>
      </xdr:nvSpPr>
      <xdr:spPr>
        <a:xfrm>
          <a:off x="65084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8" name="TextBox 647"/>
        <xdr:cNvSpPr txBox="1"/>
      </xdr:nvSpPr>
      <xdr:spPr>
        <a:xfrm flipH="1">
          <a:off x="6644906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9" name="TextBox 648"/>
        <xdr:cNvSpPr txBox="1"/>
      </xdr:nvSpPr>
      <xdr:spPr>
        <a:xfrm>
          <a:off x="84991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50" name="TextBox 649"/>
        <xdr:cNvSpPr txBox="1"/>
      </xdr:nvSpPr>
      <xdr:spPr>
        <a:xfrm>
          <a:off x="84991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51" name="TextBox 650"/>
        <xdr:cNvSpPr txBox="1"/>
      </xdr:nvSpPr>
      <xdr:spPr>
        <a:xfrm flipH="1">
          <a:off x="8635631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52" name="TextBox 651"/>
        <xdr:cNvSpPr txBox="1"/>
      </xdr:nvSpPr>
      <xdr:spPr>
        <a:xfrm>
          <a:off x="942310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53" name="TextBox 652"/>
        <xdr:cNvSpPr txBox="1"/>
      </xdr:nvSpPr>
      <xdr:spPr>
        <a:xfrm>
          <a:off x="942310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54" name="TextBox 653"/>
        <xdr:cNvSpPr txBox="1"/>
      </xdr:nvSpPr>
      <xdr:spPr>
        <a:xfrm flipH="1">
          <a:off x="9559556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55" name="TextBox 654"/>
        <xdr:cNvSpPr txBox="1"/>
      </xdr:nvSpPr>
      <xdr:spPr>
        <a:xfrm>
          <a:off x="1034703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56" name="TextBox 655"/>
        <xdr:cNvSpPr txBox="1"/>
      </xdr:nvSpPr>
      <xdr:spPr>
        <a:xfrm>
          <a:off x="1034703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57" name="TextBox 656"/>
        <xdr:cNvSpPr txBox="1"/>
      </xdr:nvSpPr>
      <xdr:spPr>
        <a:xfrm flipH="1">
          <a:off x="10483481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58" name="TextBox 657"/>
        <xdr:cNvSpPr txBox="1"/>
      </xdr:nvSpPr>
      <xdr:spPr>
        <a:xfrm>
          <a:off x="112709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59" name="TextBox 658"/>
        <xdr:cNvSpPr txBox="1"/>
      </xdr:nvSpPr>
      <xdr:spPr>
        <a:xfrm>
          <a:off x="112709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60" name="TextBox 659"/>
        <xdr:cNvSpPr txBox="1"/>
      </xdr:nvSpPr>
      <xdr:spPr>
        <a:xfrm>
          <a:off x="112709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61" name="TextBox 660"/>
        <xdr:cNvSpPr txBox="1"/>
      </xdr:nvSpPr>
      <xdr:spPr>
        <a:xfrm>
          <a:off x="112709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662" name="TextBox 661"/>
        <xdr:cNvSpPr txBox="1"/>
      </xdr:nvSpPr>
      <xdr:spPr>
        <a:xfrm>
          <a:off x="1166923" y="11232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63" name="TextBox 662"/>
        <xdr:cNvSpPr txBox="1"/>
      </xdr:nvSpPr>
      <xdr:spPr>
        <a:xfrm>
          <a:off x="553690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664" name="TextBox 663"/>
        <xdr:cNvSpPr txBox="1"/>
      </xdr:nvSpPr>
      <xdr:spPr>
        <a:xfrm>
          <a:off x="2662126" y="22667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65" name="TextBox 664"/>
        <xdr:cNvSpPr txBox="1"/>
      </xdr:nvSpPr>
      <xdr:spPr>
        <a:xfrm>
          <a:off x="553690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666" name="TextBox 665"/>
        <xdr:cNvSpPr txBox="1"/>
      </xdr:nvSpPr>
      <xdr:spPr>
        <a:xfrm>
          <a:off x="43367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667" name="TextBox 666"/>
        <xdr:cNvSpPr txBox="1"/>
      </xdr:nvSpPr>
      <xdr:spPr>
        <a:xfrm>
          <a:off x="43367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668" name="TextBox 667"/>
        <xdr:cNvSpPr txBox="1"/>
      </xdr:nvSpPr>
      <xdr:spPr>
        <a:xfrm flipH="1">
          <a:off x="4473206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69" name="TextBox 66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70" name="TextBox 66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71" name="TextBox 67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66454</xdr:rowOff>
    </xdr:from>
    <xdr:ext cx="66454" cy="264560"/>
    <xdr:sp macro="" textlink="">
      <xdr:nvSpPr>
        <xdr:cNvPr id="672" name="TextBox 671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73" name="TextBox 67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74" name="TextBox 67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75" name="TextBox 67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76" name="TextBox 67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77" name="TextBox 67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78" name="TextBox 67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79" name="TextBox 67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80" name="TextBox 67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81" name="TextBox 68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82" name="TextBox 68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83" name="TextBox 68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84" name="TextBox 68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85" name="TextBox 68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86" name="TextBox 68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87" name="TextBox 68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88" name="TextBox 68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89" name="TextBox 68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0" name="TextBox 68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1" name="TextBox 69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2" name="TextBox 69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3" name="TextBox 69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4" name="TextBox 69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5" name="TextBox 69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6" name="TextBox 69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7" name="TextBox 69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8" name="TextBox 69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9" name="TextBox 69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700" name="TextBox 69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01" name="TextBox 700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02" name="TextBox 701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03" name="TextBox 702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704" name="TextBox 703"/>
        <xdr:cNvSpPr txBox="1"/>
      </xdr:nvSpPr>
      <xdr:spPr>
        <a:xfrm>
          <a:off x="11318801" y="4752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05" name="TextBox 704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06" name="TextBox 705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07" name="TextBox 706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08" name="TextBox 707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09" name="TextBox 708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0" name="TextBox 709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1" name="TextBox 710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2" name="TextBox 711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3" name="TextBox 712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14" name="TextBox 713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15" name="TextBox 714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6" name="TextBox 715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17" name="TextBox 716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18" name="TextBox 717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19" name="TextBox 718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20" name="TextBox 719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21" name="TextBox 720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22" name="TextBox 721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23" name="TextBox 722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724" name="TextBox 723"/>
        <xdr:cNvSpPr txBox="1"/>
      </xdr:nvSpPr>
      <xdr:spPr>
        <a:xfrm>
          <a:off x="11318801" y="4752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25" name="TextBox 724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26" name="TextBox 725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27" name="TextBox 726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66454</xdr:rowOff>
    </xdr:from>
    <xdr:ext cx="66454" cy="264560"/>
    <xdr:sp macro="" textlink="">
      <xdr:nvSpPr>
        <xdr:cNvPr id="728" name="TextBox 727"/>
        <xdr:cNvSpPr txBox="1"/>
      </xdr:nvSpPr>
      <xdr:spPr>
        <a:xfrm>
          <a:off x="11318801" y="4819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29" name="TextBox 728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0" name="TextBox 729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1" name="TextBox 730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2" name="TextBox 731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3" name="TextBox 732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34" name="TextBox 733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35" name="TextBox 734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6" name="TextBox 735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37" name="TextBox 736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38" name="TextBox 737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39" name="TextBox 738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40" name="TextBox 739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1" name="TextBox 74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2" name="TextBox 74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3" name="TextBox 74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4" name="TextBox 74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5" name="TextBox 74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6" name="TextBox 74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7" name="TextBox 74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8" name="TextBox 74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9" name="TextBox 74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50" name="TextBox 74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51" name="TextBox 75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52" name="TextBox 75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53" name="TextBox 75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54" name="TextBox 75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55" name="TextBox 75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56" name="TextBox 75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57" name="TextBox 75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58" name="TextBox 75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59" name="TextBox 75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60" name="TextBox 75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61" name="TextBox 76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62" name="TextBox 76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63" name="TextBox 76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64" name="TextBox 76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65" name="TextBox 76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766" name="TextBox 765"/>
        <xdr:cNvSpPr txBox="1"/>
      </xdr:nvSpPr>
      <xdr:spPr>
        <a:xfrm>
          <a:off x="112709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767" name="TextBox 766"/>
        <xdr:cNvSpPr txBox="1"/>
      </xdr:nvSpPr>
      <xdr:spPr>
        <a:xfrm>
          <a:off x="112709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768" name="TextBox 767"/>
        <xdr:cNvSpPr txBox="1"/>
      </xdr:nvSpPr>
      <xdr:spPr>
        <a:xfrm>
          <a:off x="11270955" y="569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769" name="TextBox 768"/>
        <xdr:cNvSpPr txBox="1"/>
      </xdr:nvSpPr>
      <xdr:spPr>
        <a:xfrm>
          <a:off x="11270955" y="569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770" name="TextBox 769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771" name="TextBox 770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772" name="TextBox 771"/>
        <xdr:cNvSpPr txBox="1"/>
      </xdr:nvSpPr>
      <xdr:spPr>
        <a:xfrm>
          <a:off x="11270955" y="569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773" name="TextBox 772"/>
        <xdr:cNvSpPr txBox="1"/>
      </xdr:nvSpPr>
      <xdr:spPr>
        <a:xfrm>
          <a:off x="11270955" y="569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774" name="TextBox 773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775" name="TextBox 774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776" name="TextBox 775"/>
        <xdr:cNvSpPr txBox="1"/>
      </xdr:nvSpPr>
      <xdr:spPr>
        <a:xfrm>
          <a:off x="11270955" y="569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777" name="TextBox 776"/>
        <xdr:cNvSpPr txBox="1"/>
      </xdr:nvSpPr>
      <xdr:spPr>
        <a:xfrm>
          <a:off x="11270955" y="569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778" name="TextBox 777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779" name="TextBox 778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0" name="TextBox 779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1" name="TextBox 780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2" name="TextBox 781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3" name="TextBox 782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4" name="TextBox 783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5" name="TextBox 784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6" name="TextBox 785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7" name="TextBox 786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8" name="TextBox 787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9" name="TextBox 788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0" name="TextBox 789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1" name="TextBox 790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2" name="TextBox 791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3" name="TextBox 792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4" name="TextBox 793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5" name="TextBox 794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6" name="TextBox 795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7" name="TextBox 796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8" name="TextBox 797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9" name="TextBox 798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0" name="TextBox 799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1" name="TextBox 800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2" name="TextBox 801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3" name="TextBox 802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4" name="TextBox 803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5" name="TextBox 804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6" name="TextBox 805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7" name="TextBox 806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8" name="TextBox 807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9" name="TextBox 808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0" name="TextBox 809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1" name="TextBox 810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2" name="TextBox 811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3" name="TextBox 812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4" name="TextBox 813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5" name="TextBox 814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6" name="TextBox 815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7" name="TextBox 816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8" name="TextBox 817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9" name="TextBox 818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0" name="TextBox 819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1" name="TextBox 820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2" name="TextBox 821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3" name="TextBox 822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4" name="TextBox 823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5" name="TextBox 824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6" name="TextBox 825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7" name="TextBox 826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8" name="TextBox 827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9" name="TextBox 828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0" name="TextBox 829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1" name="TextBox 830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2" name="TextBox 831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3" name="TextBox 832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4" name="TextBox 833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5" name="TextBox 834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6" name="TextBox 835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7" name="TextBox 836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8" name="TextBox 837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9" name="TextBox 838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0" name="TextBox 839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1" name="TextBox 840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2" name="TextBox 841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3" name="TextBox 842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4" name="TextBox 843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5" name="TextBox 844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6" name="TextBox 845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7" name="TextBox 846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8" name="TextBox 847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9" name="TextBox 848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0" name="TextBox 849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1" name="TextBox 850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2" name="TextBox 851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3" name="TextBox 852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4" name="TextBox 853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5" name="TextBox 854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6" name="TextBox 855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7" name="TextBox 856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8" name="TextBox 857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9" name="TextBox 858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0" name="TextBox 859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1" name="TextBox 860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2" name="TextBox 861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3" name="TextBox 862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4" name="TextBox 863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5" name="TextBox 864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6" name="TextBox 865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7" name="TextBox 866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8" name="TextBox 867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9" name="TextBox 868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0" name="TextBox 869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1" name="TextBox 870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2" name="TextBox 871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3" name="TextBox 872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4" name="TextBox 873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5" name="TextBox 874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6" name="TextBox 875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7" name="TextBox 876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8" name="TextBox 877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9" name="TextBox 878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0" name="TextBox 879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1" name="TextBox 880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2" name="TextBox 881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3" name="TextBox 882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4" name="TextBox 883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5" name="TextBox 884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6" name="TextBox 885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7" name="TextBox 886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8" name="TextBox 887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9" name="TextBox 888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0" name="TextBox 889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1" name="TextBox 890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2" name="TextBox 891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3" name="TextBox 892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4" name="TextBox 893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5" name="TextBox 894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6" name="TextBox 895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7" name="TextBox 896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8" name="TextBox 897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9" name="TextBox 898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0" name="TextBox 899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1" name="TextBox 900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2" name="TextBox 901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3" name="TextBox 902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4" name="TextBox 903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5" name="TextBox 904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6" name="TextBox 905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7" name="TextBox 906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8" name="TextBox 907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9" name="TextBox 908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0" name="TextBox 909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1" name="TextBox 910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2" name="TextBox 911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3" name="TextBox 912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4" name="TextBox 913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5" name="TextBox 914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6" name="TextBox 915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7" name="TextBox 916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8" name="TextBox 917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9" name="TextBox 918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0" name="TextBox 919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1" name="TextBox 920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2" name="TextBox 921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3" name="TextBox 922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4" name="TextBox 923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5" name="TextBox 924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6" name="TextBox 925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7" name="TextBox 926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8" name="TextBox 927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9" name="TextBox 928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0" name="TextBox 929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1" name="TextBox 930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2" name="TextBox 931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3" name="TextBox 932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4" name="TextBox 933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5" name="TextBox 934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6" name="TextBox 935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7" name="TextBox 936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8" name="TextBox 937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9" name="TextBox 938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0" name="TextBox 939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1" name="TextBox 940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2" name="TextBox 941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3" name="TextBox 942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4" name="TextBox 943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5" name="TextBox 944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6" name="TextBox 945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7" name="TextBox 946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8" name="TextBox 947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9" name="TextBox 948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0" name="TextBox 949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1" name="TextBox 950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2" name="TextBox 951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3" name="TextBox 952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4" name="TextBox 953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5" name="TextBox 954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6" name="TextBox 955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7" name="TextBox 956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8" name="TextBox 957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9" name="TextBox 958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0" name="TextBox 959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1" name="TextBox 960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2" name="TextBox 961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3" name="TextBox 962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4" name="TextBox 963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5" name="TextBox 964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6" name="TextBox 965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7" name="TextBox 966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8" name="TextBox 967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9" name="TextBox 968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70" name="TextBox 969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71" name="TextBox 970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72" name="TextBox 971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73" name="TextBox 972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74" name="TextBox 973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75" name="TextBox 974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76" name="TextBox 975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77" name="TextBox 976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980" name="TextBox 979"/>
        <xdr:cNvSpPr txBox="1"/>
      </xdr:nvSpPr>
      <xdr:spPr>
        <a:xfrm flipH="1">
          <a:off x="2684278" y="21781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36" name="TextBox 1035"/>
        <xdr:cNvSpPr txBox="1"/>
      </xdr:nvSpPr>
      <xdr:spPr>
        <a:xfrm>
          <a:off x="553690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37" name="TextBox 1036"/>
        <xdr:cNvSpPr txBox="1"/>
      </xdr:nvSpPr>
      <xdr:spPr>
        <a:xfrm>
          <a:off x="553690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1038" name="TextBox 1037"/>
        <xdr:cNvSpPr txBox="1"/>
      </xdr:nvSpPr>
      <xdr:spPr>
        <a:xfrm flipH="1">
          <a:off x="2761807" y="13780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1041" name="TextBox 1040"/>
        <xdr:cNvSpPr txBox="1"/>
      </xdr:nvSpPr>
      <xdr:spPr>
        <a:xfrm flipH="1">
          <a:off x="2429539" y="2244577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7" name="TextBox 1096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8" name="TextBox 1097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9" name="TextBox 1098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100" name="TextBox 1099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1103" name="TextBox 1102"/>
        <xdr:cNvSpPr txBox="1"/>
      </xdr:nvSpPr>
      <xdr:spPr>
        <a:xfrm flipH="1">
          <a:off x="2495993" y="2288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1950631</xdr:colOff>
      <xdr:row>4</xdr:row>
      <xdr:rowOff>498400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674531" y="222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159" name="TextBox 1158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1162" name="TextBox 1161"/>
        <xdr:cNvSpPr txBox="1"/>
      </xdr:nvSpPr>
      <xdr:spPr>
        <a:xfrm flipH="1">
          <a:off x="2584597" y="22002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1762346</xdr:colOff>
      <xdr:row>4</xdr:row>
      <xdr:rowOff>487325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486246" y="221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218" name="TextBox 1217"/>
        <xdr:cNvSpPr txBox="1"/>
      </xdr:nvSpPr>
      <xdr:spPr>
        <a:xfrm>
          <a:off x="553690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1219" name="TextBox 1218"/>
        <xdr:cNvSpPr txBox="1"/>
      </xdr:nvSpPr>
      <xdr:spPr>
        <a:xfrm>
          <a:off x="1717158" y="126726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1220" name="TextBox 1219"/>
        <xdr:cNvSpPr txBox="1"/>
      </xdr:nvSpPr>
      <xdr:spPr>
        <a:xfrm>
          <a:off x="2603205" y="2189199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1221" name="TextBox 1220"/>
        <xdr:cNvSpPr txBox="1"/>
      </xdr:nvSpPr>
      <xdr:spPr>
        <a:xfrm>
          <a:off x="2669658" y="213382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224" name="TextBox 1223"/>
        <xdr:cNvSpPr txBox="1"/>
      </xdr:nvSpPr>
      <xdr:spPr>
        <a:xfrm flipH="1">
          <a:off x="6981825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80" name="TextBox 1279"/>
        <xdr:cNvSpPr txBox="1"/>
      </xdr:nvSpPr>
      <xdr:spPr>
        <a:xfrm>
          <a:off x="74323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81" name="TextBox 1280"/>
        <xdr:cNvSpPr txBox="1"/>
      </xdr:nvSpPr>
      <xdr:spPr>
        <a:xfrm>
          <a:off x="74323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82" name="TextBox 1281"/>
        <xdr:cNvSpPr txBox="1"/>
      </xdr:nvSpPr>
      <xdr:spPr>
        <a:xfrm>
          <a:off x="74323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83" name="TextBox 1282"/>
        <xdr:cNvSpPr txBox="1"/>
      </xdr:nvSpPr>
      <xdr:spPr>
        <a:xfrm>
          <a:off x="74323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284" name="TextBox 1283"/>
        <xdr:cNvSpPr txBox="1"/>
      </xdr:nvSpPr>
      <xdr:spPr>
        <a:xfrm flipH="1">
          <a:off x="7568831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287" name="TextBox 1286"/>
        <xdr:cNvSpPr txBox="1"/>
      </xdr:nvSpPr>
      <xdr:spPr>
        <a:xfrm flipH="1">
          <a:off x="69818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3" name="TextBox 1342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4" name="TextBox 1343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5" name="TextBox 1344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6" name="TextBox 1345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347" name="TextBox 1346"/>
        <xdr:cNvSpPr txBox="1"/>
      </xdr:nvSpPr>
      <xdr:spPr>
        <a:xfrm flipH="1">
          <a:off x="756883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350" name="TextBox 1349"/>
        <xdr:cNvSpPr txBox="1"/>
      </xdr:nvSpPr>
      <xdr:spPr>
        <a:xfrm flipH="1">
          <a:off x="69818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6" name="TextBox 1405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7" name="TextBox 1406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8" name="TextBox 1407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9" name="TextBox 1408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410" name="TextBox 1409"/>
        <xdr:cNvSpPr txBox="1"/>
      </xdr:nvSpPr>
      <xdr:spPr>
        <a:xfrm flipH="1">
          <a:off x="756883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413" name="TextBox 1412"/>
        <xdr:cNvSpPr txBox="1"/>
      </xdr:nvSpPr>
      <xdr:spPr>
        <a:xfrm flipH="1">
          <a:off x="6981825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69" name="TextBox 1468"/>
        <xdr:cNvSpPr txBox="1"/>
      </xdr:nvSpPr>
      <xdr:spPr>
        <a:xfrm>
          <a:off x="74323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70" name="TextBox 1469"/>
        <xdr:cNvSpPr txBox="1"/>
      </xdr:nvSpPr>
      <xdr:spPr>
        <a:xfrm>
          <a:off x="74323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71" name="TextBox 1470"/>
        <xdr:cNvSpPr txBox="1"/>
      </xdr:nvSpPr>
      <xdr:spPr>
        <a:xfrm>
          <a:off x="74323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72" name="TextBox 1471"/>
        <xdr:cNvSpPr txBox="1"/>
      </xdr:nvSpPr>
      <xdr:spPr>
        <a:xfrm>
          <a:off x="74323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473" name="TextBox 1472"/>
        <xdr:cNvSpPr txBox="1"/>
      </xdr:nvSpPr>
      <xdr:spPr>
        <a:xfrm flipH="1">
          <a:off x="7568831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704" name="TextBox 1703"/>
        <xdr:cNvSpPr txBox="1"/>
      </xdr:nvSpPr>
      <xdr:spPr>
        <a:xfrm flipH="1">
          <a:off x="6981825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60" name="TextBox 1759"/>
        <xdr:cNvSpPr txBox="1"/>
      </xdr:nvSpPr>
      <xdr:spPr>
        <a:xfrm>
          <a:off x="74323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61" name="TextBox 1760"/>
        <xdr:cNvSpPr txBox="1"/>
      </xdr:nvSpPr>
      <xdr:spPr>
        <a:xfrm>
          <a:off x="74323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62" name="TextBox 1761"/>
        <xdr:cNvSpPr txBox="1"/>
      </xdr:nvSpPr>
      <xdr:spPr>
        <a:xfrm>
          <a:off x="74323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63" name="TextBox 1762"/>
        <xdr:cNvSpPr txBox="1"/>
      </xdr:nvSpPr>
      <xdr:spPr>
        <a:xfrm>
          <a:off x="74323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764" name="TextBox 1763"/>
        <xdr:cNvSpPr txBox="1"/>
      </xdr:nvSpPr>
      <xdr:spPr>
        <a:xfrm flipH="1">
          <a:off x="7568831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767" name="TextBox 1766"/>
        <xdr:cNvSpPr txBox="1"/>
      </xdr:nvSpPr>
      <xdr:spPr>
        <a:xfrm flipH="1">
          <a:off x="69818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3" name="TextBox 1822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4" name="TextBox 1823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5" name="TextBox 1824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6" name="TextBox 1825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27" name="TextBox 1826"/>
        <xdr:cNvSpPr txBox="1"/>
      </xdr:nvSpPr>
      <xdr:spPr>
        <a:xfrm flipH="1">
          <a:off x="756883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30" name="TextBox 1829"/>
        <xdr:cNvSpPr txBox="1"/>
      </xdr:nvSpPr>
      <xdr:spPr>
        <a:xfrm flipH="1">
          <a:off x="69818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6" name="TextBox 1885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7" name="TextBox 1886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8" name="TextBox 1887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9" name="TextBox 1888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90" name="TextBox 1889"/>
        <xdr:cNvSpPr txBox="1"/>
      </xdr:nvSpPr>
      <xdr:spPr>
        <a:xfrm flipH="1">
          <a:off x="756883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93" name="TextBox 1892"/>
        <xdr:cNvSpPr txBox="1"/>
      </xdr:nvSpPr>
      <xdr:spPr>
        <a:xfrm flipH="1">
          <a:off x="6981825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949" name="TextBox 1948"/>
        <xdr:cNvSpPr txBox="1"/>
      </xdr:nvSpPr>
      <xdr:spPr>
        <a:xfrm>
          <a:off x="74323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950" name="TextBox 1949"/>
        <xdr:cNvSpPr txBox="1"/>
      </xdr:nvSpPr>
      <xdr:spPr>
        <a:xfrm>
          <a:off x="74323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951" name="TextBox 1950"/>
        <xdr:cNvSpPr txBox="1"/>
      </xdr:nvSpPr>
      <xdr:spPr>
        <a:xfrm>
          <a:off x="74323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952" name="TextBox 1951"/>
        <xdr:cNvSpPr txBox="1"/>
      </xdr:nvSpPr>
      <xdr:spPr>
        <a:xfrm>
          <a:off x="74323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953" name="TextBox 1952"/>
        <xdr:cNvSpPr txBox="1"/>
      </xdr:nvSpPr>
      <xdr:spPr>
        <a:xfrm flipH="1">
          <a:off x="7568831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184" name="TextBox 2183"/>
        <xdr:cNvSpPr txBox="1"/>
      </xdr:nvSpPr>
      <xdr:spPr>
        <a:xfrm flipH="1">
          <a:off x="8048625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40" name="TextBox 2239"/>
        <xdr:cNvSpPr txBox="1"/>
      </xdr:nvSpPr>
      <xdr:spPr>
        <a:xfrm>
          <a:off x="804862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41" name="TextBox 2240"/>
        <xdr:cNvSpPr txBox="1"/>
      </xdr:nvSpPr>
      <xdr:spPr>
        <a:xfrm>
          <a:off x="804862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42" name="TextBox 2241"/>
        <xdr:cNvSpPr txBox="1"/>
      </xdr:nvSpPr>
      <xdr:spPr>
        <a:xfrm>
          <a:off x="804862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43" name="TextBox 2242"/>
        <xdr:cNvSpPr txBox="1"/>
      </xdr:nvSpPr>
      <xdr:spPr>
        <a:xfrm>
          <a:off x="804862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244" name="TextBox 2243"/>
        <xdr:cNvSpPr txBox="1"/>
      </xdr:nvSpPr>
      <xdr:spPr>
        <a:xfrm flipH="1">
          <a:off x="8048625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247" name="TextBox 2246"/>
        <xdr:cNvSpPr txBox="1"/>
      </xdr:nvSpPr>
      <xdr:spPr>
        <a:xfrm flipH="1">
          <a:off x="80486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3" name="TextBox 2302"/>
        <xdr:cNvSpPr txBox="1"/>
      </xdr:nvSpPr>
      <xdr:spPr>
        <a:xfrm>
          <a:off x="804862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4" name="TextBox 2303"/>
        <xdr:cNvSpPr txBox="1"/>
      </xdr:nvSpPr>
      <xdr:spPr>
        <a:xfrm>
          <a:off x="804862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5" name="TextBox 2304"/>
        <xdr:cNvSpPr txBox="1"/>
      </xdr:nvSpPr>
      <xdr:spPr>
        <a:xfrm>
          <a:off x="804862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6" name="TextBox 2305"/>
        <xdr:cNvSpPr txBox="1"/>
      </xdr:nvSpPr>
      <xdr:spPr>
        <a:xfrm>
          <a:off x="804862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07" name="TextBox 2306"/>
        <xdr:cNvSpPr txBox="1"/>
      </xdr:nvSpPr>
      <xdr:spPr>
        <a:xfrm flipH="1">
          <a:off x="80486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10" name="TextBox 2309"/>
        <xdr:cNvSpPr txBox="1"/>
      </xdr:nvSpPr>
      <xdr:spPr>
        <a:xfrm flipH="1">
          <a:off x="80486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6" name="TextBox 2365"/>
        <xdr:cNvSpPr txBox="1"/>
      </xdr:nvSpPr>
      <xdr:spPr>
        <a:xfrm>
          <a:off x="804862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7" name="TextBox 2366"/>
        <xdr:cNvSpPr txBox="1"/>
      </xdr:nvSpPr>
      <xdr:spPr>
        <a:xfrm>
          <a:off x="804862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8" name="TextBox 2367"/>
        <xdr:cNvSpPr txBox="1"/>
      </xdr:nvSpPr>
      <xdr:spPr>
        <a:xfrm>
          <a:off x="804862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9" name="TextBox 2368"/>
        <xdr:cNvSpPr txBox="1"/>
      </xdr:nvSpPr>
      <xdr:spPr>
        <a:xfrm>
          <a:off x="804862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70" name="TextBox 2369"/>
        <xdr:cNvSpPr txBox="1"/>
      </xdr:nvSpPr>
      <xdr:spPr>
        <a:xfrm flipH="1">
          <a:off x="80486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73" name="TextBox 2372"/>
        <xdr:cNvSpPr txBox="1"/>
      </xdr:nvSpPr>
      <xdr:spPr>
        <a:xfrm flipH="1">
          <a:off x="8048625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429" name="TextBox 2428"/>
        <xdr:cNvSpPr txBox="1"/>
      </xdr:nvSpPr>
      <xdr:spPr>
        <a:xfrm>
          <a:off x="804862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430" name="TextBox 2429"/>
        <xdr:cNvSpPr txBox="1"/>
      </xdr:nvSpPr>
      <xdr:spPr>
        <a:xfrm>
          <a:off x="804862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431" name="TextBox 2430"/>
        <xdr:cNvSpPr txBox="1"/>
      </xdr:nvSpPr>
      <xdr:spPr>
        <a:xfrm>
          <a:off x="804862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432" name="TextBox 2431"/>
        <xdr:cNvSpPr txBox="1"/>
      </xdr:nvSpPr>
      <xdr:spPr>
        <a:xfrm>
          <a:off x="804862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433" name="TextBox 2432"/>
        <xdr:cNvSpPr txBox="1"/>
      </xdr:nvSpPr>
      <xdr:spPr>
        <a:xfrm flipH="1">
          <a:off x="8048625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2490" name="TextBox 2489"/>
        <xdr:cNvSpPr txBox="1"/>
      </xdr:nvSpPr>
      <xdr:spPr>
        <a:xfrm>
          <a:off x="8048625" y="375218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60" name="TextBox 2659"/>
        <xdr:cNvSpPr txBox="1"/>
      </xdr:nvSpPr>
      <xdr:spPr>
        <a:xfrm>
          <a:off x="43367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61" name="TextBox 2660"/>
        <xdr:cNvSpPr txBox="1"/>
      </xdr:nvSpPr>
      <xdr:spPr>
        <a:xfrm>
          <a:off x="43367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2662" name="TextBox 2661"/>
        <xdr:cNvSpPr txBox="1"/>
      </xdr:nvSpPr>
      <xdr:spPr>
        <a:xfrm flipH="1">
          <a:off x="4473206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3" name="TextBox 2662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4" name="TextBox 2663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5" name="TextBox 2664"/>
        <xdr:cNvSpPr txBox="1"/>
      </xdr:nvSpPr>
      <xdr:spPr>
        <a:xfrm flipH="1">
          <a:off x="447320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6" name="TextBox 2665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7" name="TextBox 2666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8" name="TextBox 2667"/>
        <xdr:cNvSpPr txBox="1"/>
      </xdr:nvSpPr>
      <xdr:spPr>
        <a:xfrm flipH="1">
          <a:off x="447320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9" name="TextBox 2668"/>
        <xdr:cNvSpPr txBox="1"/>
      </xdr:nvSpPr>
      <xdr:spPr>
        <a:xfrm>
          <a:off x="43367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70" name="TextBox 2669"/>
        <xdr:cNvSpPr txBox="1"/>
      </xdr:nvSpPr>
      <xdr:spPr>
        <a:xfrm>
          <a:off x="43367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71" name="TextBox 2670"/>
        <xdr:cNvSpPr txBox="1"/>
      </xdr:nvSpPr>
      <xdr:spPr>
        <a:xfrm flipH="1">
          <a:off x="4473206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672" name="TextBox 2671"/>
        <xdr:cNvSpPr txBox="1"/>
      </xdr:nvSpPr>
      <xdr:spPr>
        <a:xfrm flipH="1">
          <a:off x="8048625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3" name="TextBox 2672"/>
        <xdr:cNvSpPr txBox="1"/>
      </xdr:nvSpPr>
      <xdr:spPr>
        <a:xfrm>
          <a:off x="84991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4" name="TextBox 2673"/>
        <xdr:cNvSpPr txBox="1"/>
      </xdr:nvSpPr>
      <xdr:spPr>
        <a:xfrm>
          <a:off x="84991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5" name="TextBox 2674"/>
        <xdr:cNvSpPr txBox="1"/>
      </xdr:nvSpPr>
      <xdr:spPr>
        <a:xfrm>
          <a:off x="84991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6" name="TextBox 2675"/>
        <xdr:cNvSpPr txBox="1"/>
      </xdr:nvSpPr>
      <xdr:spPr>
        <a:xfrm>
          <a:off x="84991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677" name="TextBox 2676"/>
        <xdr:cNvSpPr txBox="1"/>
      </xdr:nvSpPr>
      <xdr:spPr>
        <a:xfrm flipH="1">
          <a:off x="8635631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78" name="TextBox 2677"/>
        <xdr:cNvSpPr txBox="1"/>
      </xdr:nvSpPr>
      <xdr:spPr>
        <a:xfrm flipH="1">
          <a:off x="80486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79" name="TextBox 2678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0" name="TextBox 2679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1" name="TextBox 2680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2" name="TextBox 2681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3" name="TextBox 2682"/>
        <xdr:cNvSpPr txBox="1"/>
      </xdr:nvSpPr>
      <xdr:spPr>
        <a:xfrm flipH="1">
          <a:off x="863563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4" name="TextBox 2683"/>
        <xdr:cNvSpPr txBox="1"/>
      </xdr:nvSpPr>
      <xdr:spPr>
        <a:xfrm flipH="1">
          <a:off x="80486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5" name="TextBox 2684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6" name="TextBox 2685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7" name="TextBox 2686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8" name="TextBox 2687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9" name="TextBox 2688"/>
        <xdr:cNvSpPr txBox="1"/>
      </xdr:nvSpPr>
      <xdr:spPr>
        <a:xfrm flipH="1">
          <a:off x="863563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90" name="TextBox 2689"/>
        <xdr:cNvSpPr txBox="1"/>
      </xdr:nvSpPr>
      <xdr:spPr>
        <a:xfrm flipH="1">
          <a:off x="8048625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91" name="TextBox 2690"/>
        <xdr:cNvSpPr txBox="1"/>
      </xdr:nvSpPr>
      <xdr:spPr>
        <a:xfrm>
          <a:off x="84991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92" name="TextBox 2691"/>
        <xdr:cNvSpPr txBox="1"/>
      </xdr:nvSpPr>
      <xdr:spPr>
        <a:xfrm>
          <a:off x="84991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93" name="TextBox 2692"/>
        <xdr:cNvSpPr txBox="1"/>
      </xdr:nvSpPr>
      <xdr:spPr>
        <a:xfrm>
          <a:off x="84991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94" name="TextBox 2693"/>
        <xdr:cNvSpPr txBox="1"/>
      </xdr:nvSpPr>
      <xdr:spPr>
        <a:xfrm>
          <a:off x="84991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95" name="TextBox 2694"/>
        <xdr:cNvSpPr txBox="1"/>
      </xdr:nvSpPr>
      <xdr:spPr>
        <a:xfrm flipH="1">
          <a:off x="8635631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2752" name="TextBox 2751"/>
        <xdr:cNvSpPr txBox="1"/>
      </xdr:nvSpPr>
      <xdr:spPr>
        <a:xfrm>
          <a:off x="8769867" y="375218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22" name="TextBox 2921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23" name="TextBox 2922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24" name="TextBox 2923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2925" name="TextBox 2924"/>
        <xdr:cNvSpPr txBox="1"/>
      </xdr:nvSpPr>
      <xdr:spPr>
        <a:xfrm>
          <a:off x="11352471" y="705514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26" name="TextBox 2925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27" name="TextBox 2926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28" name="TextBox 2927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2929" name="TextBox 2928"/>
        <xdr:cNvSpPr txBox="1"/>
      </xdr:nvSpPr>
      <xdr:spPr>
        <a:xfrm>
          <a:off x="11352471" y="725450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30" name="TextBox 2929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31" name="TextBox 2930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32" name="TextBox 2931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33" name="TextBox 2932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34" name="TextBox 2933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35" name="TextBox 2934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36" name="TextBox 2935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37" name="TextBox 2936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38" name="TextBox 2937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39" name="TextBox 2938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0" name="TextBox 2939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1" name="TextBox 2940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2" name="TextBox 2941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2943" name="TextBox 2942"/>
        <xdr:cNvSpPr txBox="1"/>
      </xdr:nvSpPr>
      <xdr:spPr>
        <a:xfrm>
          <a:off x="11352471" y="725450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4" name="TextBox 2943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5" name="TextBox 2944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6" name="TextBox 2945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7" name="TextBox 2946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8" name="TextBox 2947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9" name="TextBox 2948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50" name="TextBox 2949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51" name="TextBox 2950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52" name="TextBox 2951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2953" name="TextBox 2952"/>
        <xdr:cNvSpPr txBox="1"/>
      </xdr:nvSpPr>
      <xdr:spPr>
        <a:xfrm>
          <a:off x="11352471" y="705514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54" name="TextBox 2953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55" name="TextBox 2954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56" name="TextBox 2955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2957" name="TextBox 2956"/>
        <xdr:cNvSpPr txBox="1"/>
      </xdr:nvSpPr>
      <xdr:spPr>
        <a:xfrm>
          <a:off x="11352471" y="725450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58" name="TextBox 2957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59" name="TextBox 2958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60" name="TextBox 2959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61" name="TextBox 2960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62" name="TextBox 2961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63" name="TextBox 2962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64" name="TextBox 2963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65" name="TextBox 2964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66" name="TextBox 2965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67" name="TextBox 2966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68" name="TextBox 2967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69" name="TextBox 2968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70" name="TextBox 2969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2971" name="TextBox 2970"/>
        <xdr:cNvSpPr txBox="1"/>
      </xdr:nvSpPr>
      <xdr:spPr>
        <a:xfrm>
          <a:off x="11352471" y="725450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72" name="TextBox 2971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73" name="TextBox 2972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74" name="TextBox 2973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75" name="TextBox 2974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76" name="TextBox 2975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77" name="TextBox 2976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78" name="TextBox 2977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2979" name="TextBox 2978"/>
        <xdr:cNvSpPr txBox="1"/>
      </xdr:nvSpPr>
      <xdr:spPr>
        <a:xfrm>
          <a:off x="11352471" y="725450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80" name="TextBox 2979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81" name="TextBox 2980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82" name="TextBox 2981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83" name="TextBox 2982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84" name="TextBox 2983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85" name="TextBox 2984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86" name="TextBox 2985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987" name="TextBox 2986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988" name="TextBox 2987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2989" name="TextBox 2988"/>
        <xdr:cNvSpPr txBox="1"/>
      </xdr:nvSpPr>
      <xdr:spPr>
        <a:xfrm>
          <a:off x="11352471" y="705514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990" name="TextBox 2989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991" name="TextBox 2990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992" name="TextBox 2991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2993" name="TextBox 2992"/>
        <xdr:cNvSpPr txBox="1"/>
      </xdr:nvSpPr>
      <xdr:spPr>
        <a:xfrm>
          <a:off x="11352471" y="725450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94" name="TextBox 2993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95" name="TextBox 2994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96" name="TextBox 2995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97" name="TextBox 2996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98" name="TextBox 2997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999" name="TextBox 2998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00" name="TextBox 2999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001" name="TextBox 3000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02" name="TextBox 3001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03" name="TextBox 3002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04" name="TextBox 3003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05" name="TextBox 3004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06" name="TextBox 3005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3007" name="TextBox 3006"/>
        <xdr:cNvSpPr txBox="1"/>
      </xdr:nvSpPr>
      <xdr:spPr>
        <a:xfrm>
          <a:off x="11352471" y="725450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08" name="TextBox 3007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09" name="TextBox 3008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0" name="TextBox 3009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1" name="TextBox 3010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2" name="TextBox 3011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3" name="TextBox 3012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4" name="TextBox 3013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3015" name="TextBox 3014"/>
        <xdr:cNvSpPr txBox="1"/>
      </xdr:nvSpPr>
      <xdr:spPr>
        <a:xfrm>
          <a:off x="11352471" y="725450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6" name="TextBox 3015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7" name="TextBox 3016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8" name="TextBox 3017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9" name="TextBox 3018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20" name="TextBox 3019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21" name="TextBox 3020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10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11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12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3578078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13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3578078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13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14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3578078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16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17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2160404</xdr:colOff>
      <xdr:row>10</xdr:row>
      <xdr:rowOff>33227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703107" y="3732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19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20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21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22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22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3578078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23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23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3578078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24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24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24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3578078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25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25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25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3578078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26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26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26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3578078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27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27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27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3578078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28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28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28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3578078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29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29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topLeftCell="A4" zoomScale="86" zoomScaleNormal="86" workbookViewId="0">
      <selection activeCell="C97" sqref="C97"/>
    </sheetView>
  </sheetViews>
  <sheetFormatPr defaultRowHeight="15.75"/>
  <cols>
    <col min="1" max="1" width="8.85546875" style="11" customWidth="1"/>
    <col min="2" max="2" width="57" style="11" customWidth="1"/>
    <col min="3" max="3" width="13.42578125" style="11" customWidth="1"/>
    <col min="4" max="4" width="14.140625" style="49" customWidth="1"/>
    <col min="5" max="5" width="15.140625" style="11" customWidth="1"/>
    <col min="6" max="6" width="12" style="11" customWidth="1"/>
    <col min="7" max="7" width="9.28515625" style="11" customWidth="1"/>
    <col min="8" max="8" width="24.5703125" style="11" customWidth="1"/>
    <col min="9" max="16384" width="9.140625" style="11"/>
  </cols>
  <sheetData>
    <row r="1" spans="1:8" ht="34.5" customHeight="1">
      <c r="A1" s="92" t="s">
        <v>204</v>
      </c>
      <c r="B1" s="92"/>
      <c r="C1" s="92"/>
      <c r="D1" s="92"/>
      <c r="E1" s="92"/>
      <c r="F1" s="92"/>
      <c r="G1" s="92"/>
    </row>
    <row r="2" spans="1:8" ht="33" customHeight="1">
      <c r="A2" s="93" t="s">
        <v>292</v>
      </c>
      <c r="B2" s="93"/>
      <c r="C2" s="93"/>
      <c r="D2" s="93"/>
      <c r="E2" s="93"/>
      <c r="F2" s="93"/>
      <c r="G2" s="93"/>
    </row>
    <row r="4" spans="1:8" ht="62.25" customHeight="1">
      <c r="A4" s="85" t="s">
        <v>205</v>
      </c>
      <c r="B4" s="94" t="s">
        <v>207</v>
      </c>
      <c r="C4" s="95" t="s">
        <v>208</v>
      </c>
      <c r="D4" s="85" t="s">
        <v>290</v>
      </c>
      <c r="E4" s="96" t="s">
        <v>291</v>
      </c>
      <c r="F4" s="85" t="s">
        <v>289</v>
      </c>
      <c r="G4" s="85"/>
    </row>
    <row r="5" spans="1:8" s="12" customFormat="1" ht="27.75" customHeight="1">
      <c r="A5" s="85"/>
      <c r="B5" s="94"/>
      <c r="C5" s="94"/>
      <c r="D5" s="85"/>
      <c r="E5" s="97"/>
      <c r="F5" s="57" t="s">
        <v>206</v>
      </c>
      <c r="G5" s="57" t="s">
        <v>5</v>
      </c>
    </row>
    <row r="6" spans="1:8">
      <c r="A6" s="13">
        <v>1</v>
      </c>
      <c r="B6" s="13">
        <v>2</v>
      </c>
      <c r="C6" s="13">
        <v>3</v>
      </c>
      <c r="D6" s="48">
        <v>4</v>
      </c>
      <c r="E6" s="13">
        <v>5</v>
      </c>
      <c r="F6" s="13">
        <v>6</v>
      </c>
      <c r="G6" s="13">
        <v>7</v>
      </c>
    </row>
    <row r="7" spans="1:8" ht="34.5" customHeight="1">
      <c r="A7" s="14" t="s">
        <v>80</v>
      </c>
      <c r="B7" s="50" t="s">
        <v>209</v>
      </c>
      <c r="C7" s="15" t="s">
        <v>293</v>
      </c>
      <c r="D7" s="16">
        <v>95538.505999999994</v>
      </c>
      <c r="E7" s="16">
        <f>E8+E17+E21+E22+E23</f>
        <v>91945.592999999993</v>
      </c>
      <c r="F7" s="16">
        <f>E7-D7</f>
        <v>-3592.9130000000005</v>
      </c>
      <c r="G7" s="41">
        <f>E7/D7*100</f>
        <v>96.239303763029326</v>
      </c>
      <c r="H7" s="38"/>
    </row>
    <row r="8" spans="1:8" s="37" customFormat="1" ht="20.25" customHeight="1">
      <c r="A8" s="19" t="s">
        <v>82</v>
      </c>
      <c r="B8" s="6" t="s">
        <v>83</v>
      </c>
      <c r="C8" s="15" t="s">
        <v>293</v>
      </c>
      <c r="D8" s="16">
        <v>9211.4619999999995</v>
      </c>
      <c r="E8" s="16">
        <f>E9+E10+E11+E16</f>
        <v>16012.613000000001</v>
      </c>
      <c r="F8" s="16">
        <f t="shared" ref="F8:F71" si="0">E8-D8</f>
        <v>6801.1510000000017</v>
      </c>
      <c r="G8" s="41">
        <f t="shared" ref="G8:G71" si="1">E8/D8*100</f>
        <v>173.83356735336912</v>
      </c>
    </row>
    <row r="9" spans="1:8" ht="18" customHeight="1">
      <c r="A9" s="14" t="s">
        <v>84</v>
      </c>
      <c r="B9" s="8" t="s">
        <v>210</v>
      </c>
      <c r="C9" s="54" t="s">
        <v>293</v>
      </c>
      <c r="D9" s="18">
        <v>606.86699999999996</v>
      </c>
      <c r="E9" s="18">
        <v>960.1</v>
      </c>
      <c r="F9" s="18">
        <f t="shared" si="0"/>
        <v>353.23300000000006</v>
      </c>
      <c r="G9" s="21">
        <f t="shared" si="1"/>
        <v>158.20599900801989</v>
      </c>
    </row>
    <row r="10" spans="1:8">
      <c r="A10" s="23" t="s">
        <v>157</v>
      </c>
      <c r="B10" s="51" t="s">
        <v>211</v>
      </c>
      <c r="C10" s="54" t="s">
        <v>293</v>
      </c>
      <c r="D10" s="18">
        <v>197.77</v>
      </c>
      <c r="E10" s="18">
        <v>2347.44</v>
      </c>
      <c r="F10" s="18">
        <f t="shared" si="0"/>
        <v>2149.67</v>
      </c>
      <c r="G10" s="21">
        <f t="shared" si="1"/>
        <v>1186.9545431561914</v>
      </c>
    </row>
    <row r="11" spans="1:8">
      <c r="A11" s="14" t="s">
        <v>158</v>
      </c>
      <c r="B11" s="51" t="s">
        <v>212</v>
      </c>
      <c r="C11" s="54" t="s">
        <v>293</v>
      </c>
      <c r="D11" s="18">
        <v>3206.5639999999999</v>
      </c>
      <c r="E11" s="18">
        <f>E12+E13+E14+E15</f>
        <v>8062.2460000000001</v>
      </c>
      <c r="F11" s="18">
        <f t="shared" si="0"/>
        <v>4855.6820000000007</v>
      </c>
      <c r="G11" s="21">
        <f t="shared" si="1"/>
        <v>251.42944285534301</v>
      </c>
    </row>
    <row r="12" spans="1:8">
      <c r="A12" s="14" t="s">
        <v>159</v>
      </c>
      <c r="B12" s="7" t="s">
        <v>214</v>
      </c>
      <c r="C12" s="54" t="s">
        <v>293</v>
      </c>
      <c r="D12" s="18">
        <v>2001.47</v>
      </c>
      <c r="E12" s="18">
        <v>3686.82</v>
      </c>
      <c r="F12" s="18">
        <f t="shared" si="0"/>
        <v>1685.3500000000001</v>
      </c>
      <c r="G12" s="21">
        <f t="shared" si="1"/>
        <v>184.20560887747507</v>
      </c>
    </row>
    <row r="13" spans="1:8">
      <c r="A13" s="14" t="s">
        <v>160</v>
      </c>
      <c r="B13" s="7" t="s">
        <v>11</v>
      </c>
      <c r="C13" s="54" t="s">
        <v>293</v>
      </c>
      <c r="D13" s="18">
        <v>1030.6300000000001</v>
      </c>
      <c r="E13" s="18">
        <v>3767.61</v>
      </c>
      <c r="F13" s="18">
        <f t="shared" si="0"/>
        <v>2736.98</v>
      </c>
      <c r="G13" s="21">
        <f t="shared" si="1"/>
        <v>365.56378137643964</v>
      </c>
    </row>
    <row r="14" spans="1:8">
      <c r="A14" s="14" t="s">
        <v>161</v>
      </c>
      <c r="B14" s="8" t="s">
        <v>202</v>
      </c>
      <c r="C14" s="54" t="s">
        <v>293</v>
      </c>
      <c r="D14" s="18"/>
      <c r="E14" s="18">
        <v>467.57</v>
      </c>
      <c r="F14" s="18">
        <f t="shared" si="0"/>
        <v>467.57</v>
      </c>
      <c r="G14" s="21" t="e">
        <f t="shared" si="1"/>
        <v>#DIV/0!</v>
      </c>
    </row>
    <row r="15" spans="1:8">
      <c r="A15" s="14" t="s">
        <v>161</v>
      </c>
      <c r="B15" s="7" t="s">
        <v>213</v>
      </c>
      <c r="C15" s="54" t="s">
        <v>293</v>
      </c>
      <c r="D15" s="18">
        <v>174.46299999999999</v>
      </c>
      <c r="E15" s="18">
        <v>140.24600000000001</v>
      </c>
      <c r="F15" s="18">
        <f t="shared" si="0"/>
        <v>-34.216999999999985</v>
      </c>
      <c r="G15" s="21">
        <f t="shared" si="1"/>
        <v>80.387245433129095</v>
      </c>
    </row>
    <row r="16" spans="1:8">
      <c r="A16" s="14" t="s">
        <v>271</v>
      </c>
      <c r="B16" s="51" t="s">
        <v>12</v>
      </c>
      <c r="C16" s="54" t="s">
        <v>293</v>
      </c>
      <c r="D16" s="18">
        <v>5200.2629999999999</v>
      </c>
      <c r="E16" s="18">
        <v>4642.8270000000002</v>
      </c>
      <c r="F16" s="18">
        <f t="shared" si="0"/>
        <v>-557.43599999999969</v>
      </c>
      <c r="G16" s="21">
        <f t="shared" si="1"/>
        <v>89.280619076381342</v>
      </c>
    </row>
    <row r="17" spans="1:8" s="37" customFormat="1" ht="15" customHeight="1">
      <c r="A17" s="19" t="s">
        <v>88</v>
      </c>
      <c r="B17" s="50" t="s">
        <v>215</v>
      </c>
      <c r="C17" s="15" t="s">
        <v>293</v>
      </c>
      <c r="D17" s="16">
        <v>72468.350000000006</v>
      </c>
      <c r="E17" s="16">
        <f>E18+E19+E20</f>
        <v>56700.86</v>
      </c>
      <c r="F17" s="16">
        <f t="shared" si="0"/>
        <v>-15767.490000000005</v>
      </c>
      <c r="G17" s="41">
        <f t="shared" si="1"/>
        <v>78.242239543193676</v>
      </c>
    </row>
    <row r="18" spans="1:8">
      <c r="A18" s="14" t="s">
        <v>89</v>
      </c>
      <c r="B18" s="51" t="s">
        <v>216</v>
      </c>
      <c r="C18" s="54" t="s">
        <v>293</v>
      </c>
      <c r="D18" s="18">
        <v>65940.27</v>
      </c>
      <c r="E18" s="18">
        <v>50865.89</v>
      </c>
      <c r="F18" s="18">
        <f t="shared" si="0"/>
        <v>-15074.380000000005</v>
      </c>
      <c r="G18" s="21">
        <f t="shared" si="1"/>
        <v>77.139341407003641</v>
      </c>
    </row>
    <row r="19" spans="1:8">
      <c r="A19" s="14" t="s">
        <v>91</v>
      </c>
      <c r="B19" s="51" t="s">
        <v>217</v>
      </c>
      <c r="C19" s="54" t="s">
        <v>293</v>
      </c>
      <c r="D19" s="18">
        <v>6528.09</v>
      </c>
      <c r="E19" s="18">
        <v>5078.03</v>
      </c>
      <c r="F19" s="18">
        <f t="shared" si="0"/>
        <v>-1450.0600000000004</v>
      </c>
      <c r="G19" s="21">
        <f t="shared" si="1"/>
        <v>77.787377318633773</v>
      </c>
    </row>
    <row r="20" spans="1:8" ht="17.25" customHeight="1">
      <c r="A20" s="14" t="s">
        <v>92</v>
      </c>
      <c r="B20" s="51" t="s">
        <v>218</v>
      </c>
      <c r="C20" s="54" t="s">
        <v>293</v>
      </c>
      <c r="D20" s="18"/>
      <c r="E20" s="18">
        <v>756.94</v>
      </c>
      <c r="F20" s="18">
        <f t="shared" si="0"/>
        <v>756.94</v>
      </c>
      <c r="G20" s="21" t="e">
        <f t="shared" si="1"/>
        <v>#DIV/0!</v>
      </c>
    </row>
    <row r="21" spans="1:8" s="37" customFormat="1">
      <c r="A21" s="19" t="s">
        <v>93</v>
      </c>
      <c r="B21" s="50" t="s">
        <v>15</v>
      </c>
      <c r="C21" s="15" t="s">
        <v>293</v>
      </c>
      <c r="D21" s="16">
        <v>11213.27</v>
      </c>
      <c r="E21" s="16">
        <v>14928.58</v>
      </c>
      <c r="F21" s="16">
        <f t="shared" si="0"/>
        <v>3715.3099999999995</v>
      </c>
      <c r="G21" s="41">
        <f t="shared" si="1"/>
        <v>133.13315384361564</v>
      </c>
    </row>
    <row r="22" spans="1:8" s="37" customFormat="1" ht="31.5">
      <c r="A22" s="19" t="s">
        <v>94</v>
      </c>
      <c r="B22" s="50" t="s">
        <v>219</v>
      </c>
      <c r="C22" s="15" t="s">
        <v>293</v>
      </c>
      <c r="D22" s="16">
        <v>0</v>
      </c>
      <c r="E22" s="16"/>
      <c r="F22" s="16">
        <f t="shared" si="0"/>
        <v>0</v>
      </c>
      <c r="G22" s="41" t="e">
        <f t="shared" si="1"/>
        <v>#DIV/0!</v>
      </c>
    </row>
    <row r="23" spans="1:8" s="37" customFormat="1">
      <c r="A23" s="19" t="s">
        <v>96</v>
      </c>
      <c r="B23" s="50" t="s">
        <v>220</v>
      </c>
      <c r="C23" s="15" t="s">
        <v>293</v>
      </c>
      <c r="D23" s="16">
        <v>2645.4222</v>
      </c>
      <c r="E23" s="16">
        <f>E24+E25+E26+E37+E38+E39+E40</f>
        <v>4303.54</v>
      </c>
      <c r="F23" s="16">
        <f t="shared" si="0"/>
        <v>1658.1178</v>
      </c>
      <c r="G23" s="41">
        <f t="shared" si="1"/>
        <v>162.67875880076912</v>
      </c>
    </row>
    <row r="24" spans="1:8">
      <c r="A24" s="22" t="s">
        <v>97</v>
      </c>
      <c r="B24" s="51" t="s">
        <v>221</v>
      </c>
      <c r="C24" s="54" t="s">
        <v>293</v>
      </c>
      <c r="D24" s="18">
        <v>58.859000000000002</v>
      </c>
      <c r="E24" s="18">
        <v>61.37</v>
      </c>
      <c r="F24" s="18">
        <f t="shared" si="0"/>
        <v>2.5109999999999957</v>
      </c>
      <c r="G24" s="21">
        <f t="shared" si="1"/>
        <v>104.26612752510236</v>
      </c>
    </row>
    <row r="25" spans="1:8">
      <c r="A25" s="22" t="s">
        <v>98</v>
      </c>
      <c r="B25" s="51" t="s">
        <v>222</v>
      </c>
      <c r="C25" s="54" t="s">
        <v>293</v>
      </c>
      <c r="D25" s="18">
        <v>692.83299999999997</v>
      </c>
      <c r="E25" s="18">
        <v>1173.43</v>
      </c>
      <c r="F25" s="18">
        <f t="shared" si="0"/>
        <v>480.59700000000009</v>
      </c>
      <c r="G25" s="21">
        <f t="shared" si="1"/>
        <v>169.36693257971257</v>
      </c>
    </row>
    <row r="26" spans="1:8">
      <c r="A26" s="22" t="s">
        <v>99</v>
      </c>
      <c r="B26" s="7" t="s">
        <v>115</v>
      </c>
      <c r="C26" s="54" t="s">
        <v>293</v>
      </c>
      <c r="D26" s="18">
        <v>1893.73</v>
      </c>
      <c r="E26" s="18">
        <f>E27+E34+E35+E36</f>
        <v>1738.4</v>
      </c>
      <c r="F26" s="18">
        <f t="shared" si="0"/>
        <v>-155.32999999999993</v>
      </c>
      <c r="G26" s="21">
        <f t="shared" si="1"/>
        <v>91.79766915030126</v>
      </c>
    </row>
    <row r="27" spans="1:8">
      <c r="A27" s="22" t="s">
        <v>20</v>
      </c>
      <c r="B27" s="51" t="s">
        <v>223</v>
      </c>
      <c r="C27" s="54" t="s">
        <v>293</v>
      </c>
      <c r="D27" s="18">
        <v>1471.97</v>
      </c>
      <c r="E27" s="18">
        <f>E28+E29+E30+E31+E32+E33</f>
        <v>1171.1600000000001</v>
      </c>
      <c r="F27" s="18">
        <f t="shared" si="0"/>
        <v>-300.80999999999995</v>
      </c>
      <c r="G27" s="21">
        <f t="shared" si="1"/>
        <v>79.564121551390315</v>
      </c>
      <c r="H27" s="38"/>
    </row>
    <row r="28" spans="1:8" ht="16.5" customHeight="1">
      <c r="A28" s="22" t="s">
        <v>22</v>
      </c>
      <c r="B28" s="7" t="s">
        <v>224</v>
      </c>
      <c r="C28" s="54" t="s">
        <v>293</v>
      </c>
      <c r="D28" s="18">
        <v>460.56400000000002</v>
      </c>
      <c r="E28" s="18">
        <v>242</v>
      </c>
      <c r="F28" s="18">
        <f t="shared" si="0"/>
        <v>-218.56400000000002</v>
      </c>
      <c r="G28" s="21">
        <f t="shared" si="1"/>
        <v>52.544271805872796</v>
      </c>
    </row>
    <row r="29" spans="1:8" ht="18.75" customHeight="1">
      <c r="A29" s="22" t="s">
        <v>24</v>
      </c>
      <c r="B29" s="7" t="s">
        <v>225</v>
      </c>
      <c r="C29" s="54" t="s">
        <v>293</v>
      </c>
      <c r="D29" s="18">
        <v>80.751000000000005</v>
      </c>
      <c r="E29" s="18">
        <v>195.1</v>
      </c>
      <c r="F29" s="18">
        <f t="shared" si="0"/>
        <v>114.34899999999999</v>
      </c>
      <c r="G29" s="21">
        <f t="shared" si="1"/>
        <v>241.60691508464288</v>
      </c>
    </row>
    <row r="30" spans="1:8" ht="31.5">
      <c r="A30" s="22" t="s">
        <v>26</v>
      </c>
      <c r="B30" s="7" t="s">
        <v>226</v>
      </c>
      <c r="C30" s="54" t="s">
        <v>293</v>
      </c>
      <c r="D30" s="18">
        <v>25.366</v>
      </c>
      <c r="E30" s="18"/>
      <c r="F30" s="18">
        <f t="shared" si="0"/>
        <v>-25.366</v>
      </c>
      <c r="G30" s="21">
        <f t="shared" si="1"/>
        <v>0</v>
      </c>
    </row>
    <row r="31" spans="1:8">
      <c r="A31" s="22" t="s">
        <v>28</v>
      </c>
      <c r="B31" s="51" t="s">
        <v>227</v>
      </c>
      <c r="C31" s="54" t="s">
        <v>293</v>
      </c>
      <c r="D31" s="18">
        <v>454</v>
      </c>
      <c r="E31" s="18">
        <v>445.5</v>
      </c>
      <c r="F31" s="18">
        <f t="shared" si="0"/>
        <v>-8.5</v>
      </c>
      <c r="G31" s="21">
        <f t="shared" si="1"/>
        <v>98.127753303964766</v>
      </c>
    </row>
    <row r="32" spans="1:8" ht="33" customHeight="1">
      <c r="A32" s="22" t="s">
        <v>29</v>
      </c>
      <c r="B32" s="51" t="s">
        <v>228</v>
      </c>
      <c r="C32" s="54" t="s">
        <v>293</v>
      </c>
      <c r="D32" s="18">
        <v>230.05199999999999</v>
      </c>
      <c r="E32" s="18">
        <v>288.56</v>
      </c>
      <c r="F32" s="18">
        <f t="shared" si="0"/>
        <v>58.50800000000001</v>
      </c>
      <c r="G32" s="21">
        <f t="shared" si="1"/>
        <v>125.43251091057674</v>
      </c>
    </row>
    <row r="33" spans="1:7">
      <c r="A33" s="22" t="s">
        <v>31</v>
      </c>
      <c r="B33" s="51" t="s">
        <v>229</v>
      </c>
      <c r="C33" s="54" t="s">
        <v>293</v>
      </c>
      <c r="D33" s="18">
        <v>221.238</v>
      </c>
      <c r="E33" s="18"/>
      <c r="F33" s="18">
        <f t="shared" si="0"/>
        <v>-221.238</v>
      </c>
      <c r="G33" s="21">
        <f t="shared" si="1"/>
        <v>0</v>
      </c>
    </row>
    <row r="34" spans="1:7" ht="18.75" customHeight="1">
      <c r="A34" s="22" t="s">
        <v>32</v>
      </c>
      <c r="B34" s="7" t="s">
        <v>230</v>
      </c>
      <c r="C34" s="54" t="s">
        <v>293</v>
      </c>
      <c r="D34" s="18">
        <v>75</v>
      </c>
      <c r="E34" s="18">
        <v>388</v>
      </c>
      <c r="F34" s="18">
        <f t="shared" si="0"/>
        <v>313</v>
      </c>
      <c r="G34" s="21">
        <f t="shared" si="1"/>
        <v>517.33333333333326</v>
      </c>
    </row>
    <row r="35" spans="1:7">
      <c r="A35" s="22" t="s">
        <v>34</v>
      </c>
      <c r="B35" s="51" t="s">
        <v>231</v>
      </c>
      <c r="C35" s="54" t="s">
        <v>293</v>
      </c>
      <c r="D35" s="18">
        <v>346.75900000000001</v>
      </c>
      <c r="E35" s="18">
        <v>179.24</v>
      </c>
      <c r="F35" s="18">
        <f t="shared" si="0"/>
        <v>-167.51900000000001</v>
      </c>
      <c r="G35" s="21">
        <f t="shared" si="1"/>
        <v>51.690078700192352</v>
      </c>
    </row>
    <row r="36" spans="1:7" ht="31.5">
      <c r="A36" s="22" t="s">
        <v>36</v>
      </c>
      <c r="B36" s="51" t="s">
        <v>232</v>
      </c>
      <c r="C36" s="54" t="s">
        <v>293</v>
      </c>
      <c r="D36" s="18">
        <v>594</v>
      </c>
      <c r="E36" s="18"/>
      <c r="F36" s="18">
        <f t="shared" si="0"/>
        <v>-594</v>
      </c>
      <c r="G36" s="21">
        <f t="shared" si="1"/>
        <v>0</v>
      </c>
    </row>
    <row r="37" spans="1:7">
      <c r="A37" s="22" t="s">
        <v>39</v>
      </c>
      <c r="B37" s="51" t="s">
        <v>233</v>
      </c>
      <c r="C37" s="54" t="s">
        <v>293</v>
      </c>
      <c r="D37" s="18"/>
      <c r="E37" s="18">
        <v>327.27</v>
      </c>
      <c r="F37" s="18">
        <f t="shared" si="0"/>
        <v>327.27</v>
      </c>
      <c r="G37" s="21" t="e">
        <f t="shared" si="1"/>
        <v>#DIV/0!</v>
      </c>
    </row>
    <row r="38" spans="1:7" ht="31.5">
      <c r="A38" s="22" t="s">
        <v>40</v>
      </c>
      <c r="B38" s="7" t="s">
        <v>298</v>
      </c>
      <c r="C38" s="54" t="s">
        <v>293</v>
      </c>
      <c r="D38" s="18"/>
      <c r="E38" s="18">
        <v>760</v>
      </c>
      <c r="F38" s="18">
        <f t="shared" si="0"/>
        <v>760</v>
      </c>
      <c r="G38" s="21" t="e">
        <f t="shared" si="1"/>
        <v>#DIV/0!</v>
      </c>
    </row>
    <row r="39" spans="1:7">
      <c r="A39" s="22" t="s">
        <v>71</v>
      </c>
      <c r="B39" s="51" t="s">
        <v>297</v>
      </c>
      <c r="C39" s="54" t="s">
        <v>293</v>
      </c>
      <c r="D39" s="18"/>
      <c r="E39" s="18">
        <v>147.07</v>
      </c>
      <c r="F39" s="18">
        <f t="shared" si="0"/>
        <v>147.07</v>
      </c>
      <c r="G39" s="21" t="e">
        <f t="shared" si="1"/>
        <v>#DIV/0!</v>
      </c>
    </row>
    <row r="40" spans="1:7">
      <c r="A40" s="22" t="s">
        <v>72</v>
      </c>
      <c r="B40" s="51" t="s">
        <v>296</v>
      </c>
      <c r="C40" s="54" t="s">
        <v>293</v>
      </c>
      <c r="D40" s="18"/>
      <c r="E40" s="18">
        <v>96</v>
      </c>
      <c r="F40" s="18">
        <f t="shared" si="0"/>
        <v>96</v>
      </c>
      <c r="G40" s="21" t="e">
        <f t="shared" si="1"/>
        <v>#DIV/0!</v>
      </c>
    </row>
    <row r="41" spans="1:7" hidden="1">
      <c r="A41" s="22" t="s">
        <v>73</v>
      </c>
      <c r="B41" s="7" t="s">
        <v>172</v>
      </c>
      <c r="C41" s="54" t="s">
        <v>293</v>
      </c>
      <c r="D41" s="18"/>
      <c r="E41" s="18" t="e">
        <f>(#REF!+#REF!+#REF!+#REF!+#REF!+#REF!)/6</f>
        <v>#REF!</v>
      </c>
      <c r="F41" s="18" t="e">
        <f t="shared" si="0"/>
        <v>#REF!</v>
      </c>
      <c r="G41" s="21" t="e">
        <f t="shared" si="1"/>
        <v>#REF!</v>
      </c>
    </row>
    <row r="42" spans="1:7" ht="31.5" hidden="1">
      <c r="A42" s="22" t="s">
        <v>171</v>
      </c>
      <c r="B42" s="7" t="s">
        <v>173</v>
      </c>
      <c r="C42" s="54" t="s">
        <v>293</v>
      </c>
      <c r="D42" s="18"/>
      <c r="E42" s="18" t="e">
        <f>(#REF!+#REF!+#REF!+#REF!+#REF!+#REF!)/6</f>
        <v>#REF!</v>
      </c>
      <c r="F42" s="18" t="e">
        <f t="shared" si="0"/>
        <v>#REF!</v>
      </c>
      <c r="G42" s="21" t="e">
        <f t="shared" si="1"/>
        <v>#REF!</v>
      </c>
    </row>
    <row r="43" spans="1:7">
      <c r="A43" s="19" t="s">
        <v>41</v>
      </c>
      <c r="B43" s="50" t="s">
        <v>234</v>
      </c>
      <c r="C43" s="15" t="s">
        <v>293</v>
      </c>
      <c r="D43" s="16">
        <v>22454.338</v>
      </c>
      <c r="E43" s="16">
        <f>E44</f>
        <v>26247.66</v>
      </c>
      <c r="F43" s="18">
        <f t="shared" si="0"/>
        <v>3793.3220000000001</v>
      </c>
      <c r="G43" s="21">
        <f t="shared" si="1"/>
        <v>116.89349291882931</v>
      </c>
    </row>
    <row r="44" spans="1:7">
      <c r="A44" s="19">
        <v>6</v>
      </c>
      <c r="B44" s="50" t="s">
        <v>235</v>
      </c>
      <c r="C44" s="15" t="s">
        <v>293</v>
      </c>
      <c r="D44" s="16">
        <v>22454.338</v>
      </c>
      <c r="E44" s="16">
        <f>E45+E46+E47+E48+E49+E50+E51+E52+E53+E54+E55+E57+E62</f>
        <v>26247.66</v>
      </c>
      <c r="F44" s="18">
        <f t="shared" si="0"/>
        <v>3793.3220000000001</v>
      </c>
      <c r="G44" s="21">
        <f t="shared" si="1"/>
        <v>116.89349291882931</v>
      </c>
    </row>
    <row r="45" spans="1:7">
      <c r="A45" s="14" t="s">
        <v>102</v>
      </c>
      <c r="B45" s="51" t="s">
        <v>236</v>
      </c>
      <c r="C45" s="54" t="s">
        <v>293</v>
      </c>
      <c r="D45" s="18">
        <v>8837.5</v>
      </c>
      <c r="E45" s="18">
        <v>11367.4</v>
      </c>
      <c r="F45" s="18">
        <f t="shared" si="0"/>
        <v>2529.8999999999996</v>
      </c>
      <c r="G45" s="21">
        <f t="shared" si="1"/>
        <v>128.62687411598301</v>
      </c>
    </row>
    <row r="46" spans="1:7">
      <c r="A46" s="14" t="s">
        <v>103</v>
      </c>
      <c r="B46" s="51" t="s">
        <v>217</v>
      </c>
      <c r="C46" s="54" t="s">
        <v>293</v>
      </c>
      <c r="D46" s="18">
        <v>874.91300000000001</v>
      </c>
      <c r="E46" s="18">
        <v>1250.8699999999999</v>
      </c>
      <c r="F46" s="18">
        <f t="shared" si="0"/>
        <v>375.95699999999988</v>
      </c>
      <c r="G46" s="21">
        <f t="shared" si="1"/>
        <v>142.9707868096599</v>
      </c>
    </row>
    <row r="47" spans="1:7">
      <c r="A47" s="23" t="s">
        <v>105</v>
      </c>
      <c r="B47" s="51" t="s">
        <v>218</v>
      </c>
      <c r="C47" s="54" t="s">
        <v>293</v>
      </c>
      <c r="D47" s="18"/>
      <c r="E47" s="18">
        <v>113.67</v>
      </c>
      <c r="F47" s="18">
        <f t="shared" si="0"/>
        <v>113.67</v>
      </c>
      <c r="G47" s="21" t="e">
        <f t="shared" si="1"/>
        <v>#DIV/0!</v>
      </c>
    </row>
    <row r="48" spans="1:7">
      <c r="A48" s="14" t="s">
        <v>106</v>
      </c>
      <c r="B48" s="51" t="s">
        <v>15</v>
      </c>
      <c r="C48" s="54" t="s">
        <v>293</v>
      </c>
      <c r="D48" s="18">
        <v>1120.1300000000001</v>
      </c>
      <c r="E48" s="18">
        <v>1018.22</v>
      </c>
      <c r="F48" s="18">
        <f t="shared" si="0"/>
        <v>-101.91000000000008</v>
      </c>
      <c r="G48" s="21">
        <f t="shared" si="1"/>
        <v>90.90194888093346</v>
      </c>
    </row>
    <row r="49" spans="1:7" ht="47.25">
      <c r="A49" s="14" t="s">
        <v>107</v>
      </c>
      <c r="B49" s="8" t="s">
        <v>237</v>
      </c>
      <c r="C49" s="54" t="s">
        <v>293</v>
      </c>
      <c r="D49" s="18">
        <v>92.125</v>
      </c>
      <c r="E49" s="18">
        <v>157.04</v>
      </c>
      <c r="F49" s="18">
        <f t="shared" si="0"/>
        <v>64.914999999999992</v>
      </c>
      <c r="G49" s="21">
        <f t="shared" si="1"/>
        <v>170.46404341926728</v>
      </c>
    </row>
    <row r="50" spans="1:7">
      <c r="A50" s="14" t="s">
        <v>108</v>
      </c>
      <c r="B50" s="51" t="s">
        <v>238</v>
      </c>
      <c r="C50" s="54" t="s">
        <v>293</v>
      </c>
      <c r="D50" s="18">
        <v>708.90300000000002</v>
      </c>
      <c r="E50" s="18">
        <v>457.59</v>
      </c>
      <c r="F50" s="18">
        <f t="shared" si="0"/>
        <v>-251.31300000000005</v>
      </c>
      <c r="G50" s="21">
        <f t="shared" si="1"/>
        <v>64.549028569493984</v>
      </c>
    </row>
    <row r="51" spans="1:7">
      <c r="A51" s="23" t="s">
        <v>111</v>
      </c>
      <c r="B51" s="51" t="s">
        <v>221</v>
      </c>
      <c r="C51" s="54" t="s">
        <v>293</v>
      </c>
      <c r="D51" s="18">
        <v>734.02499999999998</v>
      </c>
      <c r="E51" s="18">
        <v>286.02</v>
      </c>
      <c r="F51" s="18">
        <f t="shared" si="0"/>
        <v>-448.005</v>
      </c>
      <c r="G51" s="21">
        <f t="shared" si="1"/>
        <v>38.965975273321753</v>
      </c>
    </row>
    <row r="52" spans="1:7">
      <c r="A52" s="14" t="s">
        <v>112</v>
      </c>
      <c r="B52" s="52" t="s">
        <v>239</v>
      </c>
      <c r="C52" s="54" t="s">
        <v>293</v>
      </c>
      <c r="D52" s="18">
        <v>376.10700000000003</v>
      </c>
      <c r="E52" s="18">
        <v>479.41</v>
      </c>
      <c r="F52" s="18">
        <f t="shared" si="0"/>
        <v>103.303</v>
      </c>
      <c r="G52" s="21">
        <f t="shared" si="1"/>
        <v>127.46638589550314</v>
      </c>
    </row>
    <row r="53" spans="1:7">
      <c r="A53" s="14" t="s">
        <v>113</v>
      </c>
      <c r="B53" s="52" t="s">
        <v>222</v>
      </c>
      <c r="C53" s="54" t="s">
        <v>293</v>
      </c>
      <c r="D53" s="18">
        <v>711.34</v>
      </c>
      <c r="E53" s="18">
        <v>1794.75</v>
      </c>
      <c r="F53" s="18">
        <f t="shared" si="0"/>
        <v>1083.4099999999999</v>
      </c>
      <c r="G53" s="21">
        <f t="shared" si="1"/>
        <v>252.30550791463995</v>
      </c>
    </row>
    <row r="54" spans="1:7">
      <c r="A54" s="14" t="s">
        <v>114</v>
      </c>
      <c r="B54" s="51" t="s">
        <v>12</v>
      </c>
      <c r="C54" s="54" t="s">
        <v>293</v>
      </c>
      <c r="D54" s="18">
        <v>637.9</v>
      </c>
      <c r="E54" s="18"/>
      <c r="F54" s="18">
        <f t="shared" si="0"/>
        <v>-637.9</v>
      </c>
      <c r="G54" s="21">
        <f t="shared" si="1"/>
        <v>0</v>
      </c>
    </row>
    <row r="55" spans="1:7">
      <c r="A55" s="14" t="s">
        <v>116</v>
      </c>
      <c r="B55" s="51" t="s">
        <v>240</v>
      </c>
      <c r="C55" s="54" t="s">
        <v>293</v>
      </c>
      <c r="D55" s="18">
        <v>567.226</v>
      </c>
      <c r="E55" s="18">
        <f>E56</f>
        <v>305.19</v>
      </c>
      <c r="F55" s="18">
        <f t="shared" si="0"/>
        <v>-262.036</v>
      </c>
      <c r="G55" s="21">
        <f t="shared" si="1"/>
        <v>53.803951158797368</v>
      </c>
    </row>
    <row r="56" spans="1:7" ht="18.75" customHeight="1">
      <c r="A56" s="24" t="s">
        <v>117</v>
      </c>
      <c r="B56" s="51" t="s">
        <v>212</v>
      </c>
      <c r="C56" s="54" t="s">
        <v>293</v>
      </c>
      <c r="D56" s="18">
        <v>567.226</v>
      </c>
      <c r="E56" s="18">
        <v>305.19</v>
      </c>
      <c r="F56" s="18">
        <f t="shared" si="0"/>
        <v>-262.036</v>
      </c>
      <c r="G56" s="21">
        <f t="shared" si="1"/>
        <v>53.803951158797368</v>
      </c>
    </row>
    <row r="57" spans="1:7">
      <c r="A57" s="24" t="s">
        <v>118</v>
      </c>
      <c r="B57" s="51" t="s">
        <v>241</v>
      </c>
      <c r="C57" s="54" t="s">
        <v>293</v>
      </c>
      <c r="D57" s="18">
        <v>7080.08</v>
      </c>
      <c r="E57" s="18">
        <f>E58+E59+E60+E61</f>
        <v>3335.41</v>
      </c>
      <c r="F57" s="18">
        <f t="shared" si="0"/>
        <v>-3744.67</v>
      </c>
      <c r="G57" s="21">
        <f t="shared" si="1"/>
        <v>47.109778420582813</v>
      </c>
    </row>
    <row r="58" spans="1:7" ht="18" customHeight="1">
      <c r="A58" s="24" t="s">
        <v>184</v>
      </c>
      <c r="B58" s="51" t="s">
        <v>242</v>
      </c>
      <c r="C58" s="54" t="s">
        <v>293</v>
      </c>
      <c r="D58" s="18">
        <v>5327.3850000000002</v>
      </c>
      <c r="E58" s="18">
        <v>59.02</v>
      </c>
      <c r="F58" s="18">
        <f t="shared" si="0"/>
        <v>-5268.3649999999998</v>
      </c>
      <c r="G58" s="21">
        <f t="shared" si="1"/>
        <v>1.1078606107874689</v>
      </c>
    </row>
    <row r="59" spans="1:7" ht="18" customHeight="1">
      <c r="A59" s="14" t="s">
        <v>186</v>
      </c>
      <c r="B59" s="51" t="s">
        <v>243</v>
      </c>
      <c r="C59" s="54" t="s">
        <v>293</v>
      </c>
      <c r="D59" s="18">
        <v>1591.26</v>
      </c>
      <c r="E59" s="18">
        <v>2880.43</v>
      </c>
      <c r="F59" s="18">
        <f t="shared" si="0"/>
        <v>1289.1699999999998</v>
      </c>
      <c r="G59" s="21">
        <f t="shared" si="1"/>
        <v>181.01567311438734</v>
      </c>
    </row>
    <row r="60" spans="1:7" ht="18" customHeight="1">
      <c r="A60" s="14" t="s">
        <v>188</v>
      </c>
      <c r="B60" s="51" t="s">
        <v>244</v>
      </c>
      <c r="C60" s="54" t="s">
        <v>293</v>
      </c>
      <c r="D60" s="18">
        <v>139.6</v>
      </c>
      <c r="E60" s="18">
        <v>328.07</v>
      </c>
      <c r="F60" s="18">
        <f t="shared" si="0"/>
        <v>188.47</v>
      </c>
      <c r="G60" s="21">
        <f t="shared" si="1"/>
        <v>235.00716332378224</v>
      </c>
    </row>
    <row r="61" spans="1:7" ht="15" customHeight="1">
      <c r="A61" s="14" t="s">
        <v>190</v>
      </c>
      <c r="B61" s="51" t="s">
        <v>245</v>
      </c>
      <c r="C61" s="54" t="s">
        <v>293</v>
      </c>
      <c r="D61" s="18">
        <v>21.83</v>
      </c>
      <c r="E61" s="18">
        <v>67.89</v>
      </c>
      <c r="F61" s="18">
        <f t="shared" si="0"/>
        <v>46.06</v>
      </c>
      <c r="G61" s="21">
        <f t="shared" si="1"/>
        <v>310.99404489235002</v>
      </c>
    </row>
    <row r="62" spans="1:7">
      <c r="A62" s="14" t="s">
        <v>119</v>
      </c>
      <c r="B62" s="51" t="s">
        <v>246</v>
      </c>
      <c r="C62" s="54" t="s">
        <v>293</v>
      </c>
      <c r="D62" s="18">
        <v>714.05799999999999</v>
      </c>
      <c r="E62" s="18">
        <f>E63+E64+E65+E66+E67+E68+E69+E70+E71+E72+E73+E74</f>
        <v>5682.09</v>
      </c>
      <c r="F62" s="18">
        <f t="shared" si="0"/>
        <v>4968.0320000000002</v>
      </c>
      <c r="G62" s="21">
        <f t="shared" si="1"/>
        <v>795.74628391531223</v>
      </c>
    </row>
    <row r="63" spans="1:7" ht="18" customHeight="1">
      <c r="A63" s="14" t="s">
        <v>120</v>
      </c>
      <c r="B63" s="51" t="s">
        <v>247</v>
      </c>
      <c r="C63" s="54" t="s">
        <v>293</v>
      </c>
      <c r="D63" s="18">
        <v>53.81</v>
      </c>
      <c r="E63" s="18">
        <v>65.84</v>
      </c>
      <c r="F63" s="18">
        <f t="shared" si="0"/>
        <v>12.030000000000001</v>
      </c>
      <c r="G63" s="21">
        <f t="shared" si="1"/>
        <v>122.3564393235458</v>
      </c>
    </row>
    <row r="64" spans="1:7" ht="18" customHeight="1">
      <c r="A64" s="14" t="s">
        <v>121</v>
      </c>
      <c r="B64" s="51" t="s">
        <v>248</v>
      </c>
      <c r="C64" s="54" t="s">
        <v>293</v>
      </c>
      <c r="D64" s="18">
        <v>0</v>
      </c>
      <c r="E64" s="18">
        <v>20.86</v>
      </c>
      <c r="F64" s="18">
        <f t="shared" si="0"/>
        <v>20.86</v>
      </c>
      <c r="G64" s="21" t="e">
        <f t="shared" si="1"/>
        <v>#DIV/0!</v>
      </c>
    </row>
    <row r="65" spans="1:7" ht="18" customHeight="1">
      <c r="A65" s="14" t="s">
        <v>122</v>
      </c>
      <c r="B65" s="51" t="s">
        <v>249</v>
      </c>
      <c r="C65" s="54" t="s">
        <v>293</v>
      </c>
      <c r="D65" s="18">
        <v>19.98</v>
      </c>
      <c r="E65" s="18"/>
      <c r="F65" s="18">
        <f t="shared" si="0"/>
        <v>-19.98</v>
      </c>
      <c r="G65" s="21">
        <f t="shared" si="1"/>
        <v>0</v>
      </c>
    </row>
    <row r="66" spans="1:7" ht="18" customHeight="1">
      <c r="A66" s="14" t="s">
        <v>272</v>
      </c>
      <c r="B66" s="51" t="s">
        <v>250</v>
      </c>
      <c r="C66" s="54" t="s">
        <v>293</v>
      </c>
      <c r="D66" s="18">
        <v>310.48</v>
      </c>
      <c r="E66" s="18"/>
      <c r="F66" s="18">
        <f t="shared" si="0"/>
        <v>-310.48</v>
      </c>
      <c r="G66" s="21">
        <f t="shared" si="1"/>
        <v>0</v>
      </c>
    </row>
    <row r="67" spans="1:7" ht="18" customHeight="1">
      <c r="A67" s="14" t="s">
        <v>273</v>
      </c>
      <c r="B67" s="52" t="s">
        <v>251</v>
      </c>
      <c r="C67" s="54" t="s">
        <v>293</v>
      </c>
      <c r="D67" s="18">
        <v>23.7</v>
      </c>
      <c r="E67" s="18">
        <v>17</v>
      </c>
      <c r="F67" s="18">
        <f t="shared" si="0"/>
        <v>-6.6999999999999993</v>
      </c>
      <c r="G67" s="21">
        <f t="shared" si="1"/>
        <v>71.729957805907176</v>
      </c>
    </row>
    <row r="68" spans="1:7" ht="18" customHeight="1">
      <c r="A68" s="14" t="s">
        <v>274</v>
      </c>
      <c r="B68" s="52" t="s">
        <v>252</v>
      </c>
      <c r="C68" s="54" t="s">
        <v>293</v>
      </c>
      <c r="D68" s="18">
        <v>78.213999999999999</v>
      </c>
      <c r="E68" s="18"/>
      <c r="F68" s="18">
        <f t="shared" si="0"/>
        <v>-78.213999999999999</v>
      </c>
      <c r="G68" s="21">
        <f t="shared" si="1"/>
        <v>0</v>
      </c>
    </row>
    <row r="69" spans="1:7">
      <c r="A69" s="22" t="s">
        <v>275</v>
      </c>
      <c r="B69" s="51" t="s">
        <v>253</v>
      </c>
      <c r="C69" s="54" t="s">
        <v>293</v>
      </c>
      <c r="D69" s="18">
        <v>0</v>
      </c>
      <c r="E69" s="18">
        <v>103</v>
      </c>
      <c r="F69" s="18">
        <f t="shared" si="0"/>
        <v>103</v>
      </c>
      <c r="G69" s="21" t="e">
        <f t="shared" si="1"/>
        <v>#DIV/0!</v>
      </c>
    </row>
    <row r="70" spans="1:7">
      <c r="A70" s="22" t="s">
        <v>74</v>
      </c>
      <c r="B70" s="52" t="s">
        <v>254</v>
      </c>
      <c r="C70" s="54" t="s">
        <v>293</v>
      </c>
      <c r="D70" s="18">
        <v>16</v>
      </c>
      <c r="E70" s="18">
        <v>554.21</v>
      </c>
      <c r="F70" s="18">
        <f t="shared" si="0"/>
        <v>538.21</v>
      </c>
      <c r="G70" s="21">
        <f t="shared" si="1"/>
        <v>3463.8125</v>
      </c>
    </row>
    <row r="71" spans="1:7">
      <c r="A71" s="22" t="s">
        <v>75</v>
      </c>
      <c r="B71" s="52" t="s">
        <v>225</v>
      </c>
      <c r="C71" s="54" t="s">
        <v>293</v>
      </c>
      <c r="D71" s="18">
        <v>13.9</v>
      </c>
      <c r="E71" s="18">
        <v>37.25</v>
      </c>
      <c r="F71" s="18">
        <f t="shared" si="0"/>
        <v>23.35</v>
      </c>
      <c r="G71" s="21">
        <f t="shared" si="1"/>
        <v>267.98561151079133</v>
      </c>
    </row>
    <row r="72" spans="1:7" ht="18" customHeight="1">
      <c r="A72" s="22" t="s">
        <v>76</v>
      </c>
      <c r="B72" s="52" t="s">
        <v>295</v>
      </c>
      <c r="C72" s="54" t="s">
        <v>293</v>
      </c>
      <c r="D72" s="18"/>
      <c r="E72" s="18">
        <v>6.43</v>
      </c>
      <c r="F72" s="18">
        <f t="shared" ref="F72:F87" si="2">E72-D72</f>
        <v>6.43</v>
      </c>
      <c r="G72" s="21" t="e">
        <f t="shared" ref="G72:G87" si="3">E72/D72*100</f>
        <v>#DIV/0!</v>
      </c>
    </row>
    <row r="73" spans="1:7" ht="31.5">
      <c r="A73" s="22" t="s">
        <v>77</v>
      </c>
      <c r="B73" s="51" t="s">
        <v>232</v>
      </c>
      <c r="C73" s="54" t="s">
        <v>293</v>
      </c>
      <c r="D73" s="18">
        <v>198</v>
      </c>
      <c r="E73" s="18"/>
      <c r="F73" s="18">
        <f t="shared" si="2"/>
        <v>-198</v>
      </c>
      <c r="G73" s="21">
        <f t="shared" si="3"/>
        <v>0</v>
      </c>
    </row>
    <row r="74" spans="1:7">
      <c r="A74" s="22" t="s">
        <v>78</v>
      </c>
      <c r="B74" s="7" t="s">
        <v>299</v>
      </c>
      <c r="C74" s="54" t="s">
        <v>293</v>
      </c>
      <c r="D74" s="18"/>
      <c r="E74" s="18">
        <v>4877.5</v>
      </c>
      <c r="F74" s="18">
        <f t="shared" si="2"/>
        <v>4877.5</v>
      </c>
      <c r="G74" s="21" t="e">
        <f t="shared" si="3"/>
        <v>#DIV/0!</v>
      </c>
    </row>
    <row r="75" spans="1:7">
      <c r="A75" s="19" t="s">
        <v>47</v>
      </c>
      <c r="B75" s="50" t="s">
        <v>255</v>
      </c>
      <c r="C75" s="15" t="s">
        <v>293</v>
      </c>
      <c r="D75" s="16">
        <f>D7+D44</f>
        <v>117992.844</v>
      </c>
      <c r="E75" s="16">
        <f>E43+E7</f>
        <v>118193.253</v>
      </c>
      <c r="F75" s="18">
        <f t="shared" si="2"/>
        <v>200.40899999999965</v>
      </c>
      <c r="G75" s="21">
        <f t="shared" si="3"/>
        <v>100.16984843589327</v>
      </c>
    </row>
    <row r="76" spans="1:7">
      <c r="A76" s="19" t="s">
        <v>49</v>
      </c>
      <c r="B76" s="50" t="s">
        <v>256</v>
      </c>
      <c r="C76" s="15" t="s">
        <v>293</v>
      </c>
      <c r="D76" s="16">
        <v>1158.797</v>
      </c>
      <c r="E76" s="16">
        <f>E77-E75</f>
        <v>-15617.103000000003</v>
      </c>
      <c r="F76" s="18">
        <f t="shared" si="2"/>
        <v>-16775.900000000001</v>
      </c>
      <c r="G76" s="21">
        <f t="shared" si="3"/>
        <v>-1347.6996402303425</v>
      </c>
    </row>
    <row r="77" spans="1:7">
      <c r="A77" s="19" t="s">
        <v>51</v>
      </c>
      <c r="B77" s="50" t="s">
        <v>257</v>
      </c>
      <c r="C77" s="15" t="s">
        <v>293</v>
      </c>
      <c r="D77" s="16">
        <f>D75+D76</f>
        <v>119151.641</v>
      </c>
      <c r="E77" s="16">
        <f>E79</f>
        <v>102576.15</v>
      </c>
      <c r="F77" s="18">
        <f t="shared" si="2"/>
        <v>-16575.491000000009</v>
      </c>
      <c r="G77" s="21">
        <f t="shared" si="3"/>
        <v>86.088742999351552</v>
      </c>
    </row>
    <row r="78" spans="1:7">
      <c r="A78" s="86" t="s">
        <v>52</v>
      </c>
      <c r="B78" s="88" t="s">
        <v>258</v>
      </c>
      <c r="C78" s="15" t="s">
        <v>294</v>
      </c>
      <c r="D78" s="16">
        <v>110304.626</v>
      </c>
      <c r="E78" s="16">
        <v>95419.67</v>
      </c>
      <c r="F78" s="18">
        <f t="shared" si="2"/>
        <v>-14884.956000000006</v>
      </c>
      <c r="G78" s="21">
        <f t="shared" si="3"/>
        <v>86.505592249594315</v>
      </c>
    </row>
    <row r="79" spans="1:7">
      <c r="A79" s="87"/>
      <c r="B79" s="89"/>
      <c r="C79" s="15" t="s">
        <v>293</v>
      </c>
      <c r="D79" s="16">
        <v>119151.64</v>
      </c>
      <c r="E79" s="16">
        <v>102576.15</v>
      </c>
      <c r="F79" s="18">
        <f t="shared" si="2"/>
        <v>-16575.490000000005</v>
      </c>
      <c r="G79" s="21">
        <f t="shared" si="3"/>
        <v>86.088743721865683</v>
      </c>
    </row>
    <row r="80" spans="1:7">
      <c r="A80" s="19" t="s">
        <v>55</v>
      </c>
      <c r="B80" s="50" t="s">
        <v>259</v>
      </c>
      <c r="C80" s="15" t="s">
        <v>128</v>
      </c>
      <c r="D80" s="25">
        <f>(D75+D76)/D78</f>
        <v>1.0802052943817606</v>
      </c>
      <c r="E80" s="25">
        <f>E79/E78</f>
        <v>1.0750000497800924</v>
      </c>
      <c r="F80" s="18">
        <f t="shared" si="2"/>
        <v>-5.2052446016681575E-3</v>
      </c>
      <c r="G80" s="21">
        <f t="shared" si="3"/>
        <v>99.518124505708215</v>
      </c>
    </row>
    <row r="81" spans="1:7">
      <c r="A81" s="14"/>
      <c r="B81" s="51" t="s">
        <v>260</v>
      </c>
      <c r="C81" s="54"/>
      <c r="D81" s="27"/>
      <c r="E81" s="27"/>
      <c r="F81" s="18"/>
      <c r="G81" s="21"/>
    </row>
    <row r="82" spans="1:7" ht="19.5" customHeight="1">
      <c r="A82" s="19">
        <v>7</v>
      </c>
      <c r="B82" s="50" t="s">
        <v>261</v>
      </c>
      <c r="C82" s="15" t="s">
        <v>320</v>
      </c>
      <c r="D82" s="39">
        <v>72</v>
      </c>
      <c r="E82" s="39">
        <f>E83+E84</f>
        <v>63</v>
      </c>
      <c r="F82" s="18">
        <f t="shared" si="2"/>
        <v>-9</v>
      </c>
      <c r="G82" s="21">
        <f t="shared" si="3"/>
        <v>87.5</v>
      </c>
    </row>
    <row r="83" spans="1:7" ht="21" customHeight="1">
      <c r="A83" s="22" t="s">
        <v>59</v>
      </c>
      <c r="B83" s="51" t="s">
        <v>262</v>
      </c>
      <c r="C83" s="69" t="s">
        <v>320</v>
      </c>
      <c r="D83" s="28">
        <v>65</v>
      </c>
      <c r="E83" s="28">
        <v>56</v>
      </c>
      <c r="F83" s="18">
        <f t="shared" si="2"/>
        <v>-9</v>
      </c>
      <c r="G83" s="21">
        <f t="shared" si="3"/>
        <v>86.15384615384616</v>
      </c>
    </row>
    <row r="84" spans="1:7" ht="21" customHeight="1">
      <c r="A84" s="22" t="s">
        <v>60</v>
      </c>
      <c r="B84" s="51" t="s">
        <v>263</v>
      </c>
      <c r="C84" s="69" t="s">
        <v>320</v>
      </c>
      <c r="D84" s="28">
        <v>7</v>
      </c>
      <c r="E84" s="28">
        <v>7</v>
      </c>
      <c r="F84" s="18">
        <f t="shared" si="2"/>
        <v>0</v>
      </c>
      <c r="G84" s="21">
        <f t="shared" si="3"/>
        <v>100</v>
      </c>
    </row>
    <row r="85" spans="1:7">
      <c r="A85" s="40" t="s">
        <v>61</v>
      </c>
      <c r="B85" s="50" t="s">
        <v>264</v>
      </c>
      <c r="C85" s="15" t="s">
        <v>10</v>
      </c>
      <c r="D85" s="44">
        <f>(D18+D45)/12/D82*1000</f>
        <v>86548.344907407416</v>
      </c>
      <c r="E85" s="44">
        <f>E45+E20/E82/11*1000</f>
        <v>12459.665512265512</v>
      </c>
      <c r="F85" s="18">
        <f t="shared" si="2"/>
        <v>-74088.679395141909</v>
      </c>
      <c r="G85" s="21">
        <f t="shared" si="3"/>
        <v>14.396191545425067</v>
      </c>
    </row>
    <row r="86" spans="1:7" ht="19.5" customHeight="1">
      <c r="A86" s="22" t="s">
        <v>63</v>
      </c>
      <c r="B86" s="51" t="s">
        <v>262</v>
      </c>
      <c r="C86" s="54" t="s">
        <v>10</v>
      </c>
      <c r="D86" s="42">
        <f>D18/D83/12*1000</f>
        <v>84538.807692307702</v>
      </c>
      <c r="E86" s="42">
        <v>82575</v>
      </c>
      <c r="F86" s="18">
        <f t="shared" si="2"/>
        <v>-1963.8076923077024</v>
      </c>
      <c r="G86" s="21">
        <f t="shared" si="3"/>
        <v>97.677034079478275</v>
      </c>
    </row>
    <row r="87" spans="1:7" ht="19.5" customHeight="1">
      <c r="A87" s="22" t="s">
        <v>64</v>
      </c>
      <c r="B87" s="51" t="s">
        <v>263</v>
      </c>
      <c r="C87" s="54" t="s">
        <v>10</v>
      </c>
      <c r="D87" s="42">
        <f>D45/D84/12*1000</f>
        <v>105208.33333333333</v>
      </c>
      <c r="E87" s="42">
        <v>147629</v>
      </c>
      <c r="F87" s="18">
        <f t="shared" si="2"/>
        <v>42420.666666666672</v>
      </c>
      <c r="G87" s="21">
        <f t="shared" si="3"/>
        <v>140.32063366336632</v>
      </c>
    </row>
    <row r="88" spans="1:7">
      <c r="A88" s="29"/>
      <c r="B88" s="32"/>
      <c r="C88" s="33"/>
      <c r="D88" s="34"/>
      <c r="E88" s="34"/>
      <c r="F88" s="35"/>
      <c r="G88" s="36"/>
    </row>
    <row r="89" spans="1:7" ht="10.5" customHeight="1">
      <c r="A89" s="29"/>
      <c r="B89" s="9"/>
      <c r="C89" s="30"/>
      <c r="E89" s="30"/>
      <c r="F89" s="30"/>
      <c r="G89" s="30"/>
    </row>
    <row r="90" spans="1:7">
      <c r="A90" s="31"/>
      <c r="B90" s="10" t="s">
        <v>152</v>
      </c>
      <c r="C90" s="10"/>
      <c r="D90" s="62"/>
      <c r="E90" s="10"/>
      <c r="F90" s="63" t="s">
        <v>153</v>
      </c>
      <c r="G90" s="10"/>
    </row>
    <row r="91" spans="1:7" ht="9.75" customHeight="1">
      <c r="A91" s="10"/>
      <c r="B91" s="10"/>
      <c r="C91" s="10"/>
      <c r="D91" s="62"/>
      <c r="E91" s="10"/>
      <c r="F91" s="63"/>
      <c r="G91" s="10"/>
    </row>
    <row r="92" spans="1:7" ht="20.25" customHeight="1">
      <c r="A92" s="10"/>
      <c r="B92" s="10" t="s">
        <v>265</v>
      </c>
      <c r="C92" s="10"/>
      <c r="D92" s="62"/>
      <c r="E92" s="68"/>
      <c r="F92" s="63" t="s">
        <v>200</v>
      </c>
      <c r="G92" s="10"/>
    </row>
    <row r="94" spans="1:7">
      <c r="B94" s="91" t="s">
        <v>301</v>
      </c>
      <c r="F94" s="90" t="s">
        <v>155</v>
      </c>
      <c r="G94" s="90"/>
    </row>
    <row r="95" spans="1:7">
      <c r="B95" s="91"/>
      <c r="F95" s="90"/>
      <c r="G95" s="90"/>
    </row>
    <row r="97" spans="2:2">
      <c r="B97" s="46" t="s">
        <v>300</v>
      </c>
    </row>
  </sheetData>
  <mergeCells count="12">
    <mergeCell ref="A78:A79"/>
    <mergeCell ref="B78:B79"/>
    <mergeCell ref="F94:G95"/>
    <mergeCell ref="B94:B95"/>
    <mergeCell ref="A1:G1"/>
    <mergeCell ref="A2:G2"/>
    <mergeCell ref="A4:A5"/>
    <mergeCell ref="B4:B5"/>
    <mergeCell ref="C4:C5"/>
    <mergeCell ref="D4:D5"/>
    <mergeCell ref="E4:E5"/>
    <mergeCell ref="F4:G4"/>
  </mergeCells>
  <pageMargins left="0.57999999999999996" right="0.2" top="0.4" bottom="0.38" header="0.3" footer="0.3"/>
  <pageSetup paperSize="9" scale="7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opLeftCell="A49" zoomScale="86" zoomScaleNormal="86" workbookViewId="0">
      <selection activeCell="B69" sqref="B69"/>
    </sheetView>
  </sheetViews>
  <sheetFormatPr defaultRowHeight="15.75"/>
  <cols>
    <col min="1" max="1" width="8.140625" style="11" customWidth="1"/>
    <col min="2" max="2" width="56.140625" style="11" customWidth="1"/>
    <col min="3" max="3" width="13.7109375" style="11" customWidth="1"/>
    <col min="4" max="4" width="15" style="49" customWidth="1"/>
    <col min="5" max="5" width="13.42578125" style="11" customWidth="1"/>
    <col min="6" max="6" width="12" style="11" customWidth="1"/>
    <col min="7" max="7" width="11.42578125" style="11" customWidth="1"/>
    <col min="8" max="8" width="24.5703125" style="11" customWidth="1"/>
    <col min="9" max="16384" width="9.140625" style="11"/>
  </cols>
  <sheetData>
    <row r="1" spans="1:8" ht="30.75" customHeight="1">
      <c r="A1" s="92" t="s">
        <v>204</v>
      </c>
      <c r="B1" s="92"/>
      <c r="C1" s="92"/>
      <c r="D1" s="92"/>
      <c r="E1" s="92"/>
      <c r="F1" s="92"/>
      <c r="G1" s="92"/>
    </row>
    <row r="2" spans="1:8" ht="35.25" customHeight="1">
      <c r="A2" s="93" t="s">
        <v>302</v>
      </c>
      <c r="B2" s="93"/>
      <c r="C2" s="93"/>
      <c r="D2" s="93"/>
      <c r="E2" s="93"/>
      <c r="F2" s="93"/>
      <c r="G2" s="93"/>
    </row>
    <row r="3" spans="1:8" ht="10.5" customHeight="1"/>
    <row r="4" spans="1:8" ht="36.75" customHeight="1">
      <c r="A4" s="85" t="s">
        <v>205</v>
      </c>
      <c r="B4" s="94" t="s">
        <v>207</v>
      </c>
      <c r="C4" s="95" t="s">
        <v>208</v>
      </c>
      <c r="D4" s="85" t="s">
        <v>290</v>
      </c>
      <c r="E4" s="96" t="s">
        <v>291</v>
      </c>
      <c r="F4" s="85" t="s">
        <v>303</v>
      </c>
      <c r="G4" s="85"/>
    </row>
    <row r="5" spans="1:8" s="12" customFormat="1" ht="41.25" customHeight="1">
      <c r="A5" s="85"/>
      <c r="B5" s="94"/>
      <c r="C5" s="94"/>
      <c r="D5" s="85"/>
      <c r="E5" s="97"/>
      <c r="F5" s="57" t="s">
        <v>206</v>
      </c>
      <c r="G5" s="57" t="s">
        <v>5</v>
      </c>
    </row>
    <row r="6" spans="1:8">
      <c r="A6" s="13">
        <v>1</v>
      </c>
      <c r="B6" s="13">
        <v>2</v>
      </c>
      <c r="C6" s="13">
        <v>3</v>
      </c>
      <c r="D6" s="48">
        <v>4</v>
      </c>
      <c r="E6" s="13">
        <v>5</v>
      </c>
      <c r="F6" s="13">
        <v>4</v>
      </c>
      <c r="G6" s="13">
        <v>7</v>
      </c>
    </row>
    <row r="7" spans="1:8" ht="30.75" customHeight="1">
      <c r="A7" s="14" t="s">
        <v>80</v>
      </c>
      <c r="B7" s="50" t="s">
        <v>209</v>
      </c>
      <c r="C7" s="15" t="s">
        <v>293</v>
      </c>
      <c r="D7" s="16">
        <v>14042.16</v>
      </c>
      <c r="E7" s="16">
        <f>E8+E15+E19+E20+E21</f>
        <v>11215.98</v>
      </c>
      <c r="F7" s="16">
        <f>E7-D7</f>
        <v>-2826.1800000000003</v>
      </c>
      <c r="G7" s="41">
        <f>E7/D7*100</f>
        <v>79.873609188329993</v>
      </c>
      <c r="H7" s="38"/>
    </row>
    <row r="8" spans="1:8" s="37" customFormat="1" ht="16.5" customHeight="1">
      <c r="A8" s="19" t="s">
        <v>82</v>
      </c>
      <c r="B8" s="6" t="s">
        <v>83</v>
      </c>
      <c r="C8" s="15" t="s">
        <v>293</v>
      </c>
      <c r="D8" s="16">
        <v>1483.2550000000001</v>
      </c>
      <c r="E8" s="16">
        <f>E9+E10+E11+E14</f>
        <v>902.76</v>
      </c>
      <c r="F8" s="16">
        <f t="shared" ref="F8:F9" si="0">E8-D8</f>
        <v>-580.49500000000012</v>
      </c>
      <c r="G8" s="41">
        <f t="shared" ref="G8:G9" si="1">E8/D8*100</f>
        <v>60.863438855759789</v>
      </c>
    </row>
    <row r="9" spans="1:8" ht="16.5" customHeight="1">
      <c r="A9" s="14" t="s">
        <v>84</v>
      </c>
      <c r="B9" s="8" t="s">
        <v>210</v>
      </c>
      <c r="C9" s="69" t="s">
        <v>293</v>
      </c>
      <c r="D9" s="18">
        <v>86.89</v>
      </c>
      <c r="E9" s="18">
        <v>4</v>
      </c>
      <c r="F9" s="18">
        <f t="shared" si="0"/>
        <v>-82.89</v>
      </c>
      <c r="G9" s="21">
        <f t="shared" si="1"/>
        <v>4.6035216940959831</v>
      </c>
    </row>
    <row r="10" spans="1:8" ht="15" customHeight="1">
      <c r="A10" s="23" t="s">
        <v>157</v>
      </c>
      <c r="B10" s="51" t="s">
        <v>211</v>
      </c>
      <c r="C10" s="69" t="s">
        <v>293</v>
      </c>
      <c r="D10" s="18">
        <v>600.79999999999995</v>
      </c>
      <c r="E10" s="18">
        <v>216.11</v>
      </c>
      <c r="F10" s="18">
        <f t="shared" ref="F10:F45" si="2">E10-D10</f>
        <v>-384.68999999999994</v>
      </c>
      <c r="G10" s="21">
        <f t="shared" ref="G10:G45" si="3">E10/D10*100</f>
        <v>35.970372836218381</v>
      </c>
    </row>
    <row r="11" spans="1:8">
      <c r="A11" s="14" t="s">
        <v>158</v>
      </c>
      <c r="B11" s="51" t="s">
        <v>212</v>
      </c>
      <c r="C11" s="69" t="s">
        <v>293</v>
      </c>
      <c r="D11" s="18">
        <v>343.30700000000002</v>
      </c>
      <c r="E11" s="18">
        <f>E12+E13</f>
        <v>235.51</v>
      </c>
      <c r="F11" s="18">
        <f t="shared" si="2"/>
        <v>-107.79700000000003</v>
      </c>
      <c r="G11" s="21">
        <f t="shared" si="3"/>
        <v>68.600407215699065</v>
      </c>
    </row>
    <row r="12" spans="1:8">
      <c r="A12" s="14" t="s">
        <v>159</v>
      </c>
      <c r="B12" s="7" t="s">
        <v>214</v>
      </c>
      <c r="C12" s="69" t="s">
        <v>293</v>
      </c>
      <c r="D12" s="18">
        <v>335.57600000000002</v>
      </c>
      <c r="E12" s="18">
        <v>235.51</v>
      </c>
      <c r="F12" s="18">
        <f t="shared" si="2"/>
        <v>-100.06600000000003</v>
      </c>
      <c r="G12" s="21">
        <f t="shared" si="3"/>
        <v>70.180823420030023</v>
      </c>
    </row>
    <row r="13" spans="1:8">
      <c r="A13" s="14" t="s">
        <v>160</v>
      </c>
      <c r="B13" s="7" t="s">
        <v>213</v>
      </c>
      <c r="C13" s="69" t="s">
        <v>293</v>
      </c>
      <c r="D13" s="18">
        <v>7.7309999999999999</v>
      </c>
      <c r="E13" s="18"/>
      <c r="F13" s="18">
        <f t="shared" si="2"/>
        <v>-7.7309999999999999</v>
      </c>
      <c r="G13" s="21">
        <f>E13/D13*100</f>
        <v>0</v>
      </c>
    </row>
    <row r="14" spans="1:8">
      <c r="A14" s="14" t="s">
        <v>271</v>
      </c>
      <c r="B14" s="51" t="s">
        <v>12</v>
      </c>
      <c r="C14" s="69" t="s">
        <v>293</v>
      </c>
      <c r="D14" s="18">
        <v>452.25900000000001</v>
      </c>
      <c r="E14" s="18">
        <v>447.14</v>
      </c>
      <c r="F14" s="18">
        <f t="shared" si="2"/>
        <v>-5.1190000000000282</v>
      </c>
      <c r="G14" s="21">
        <f t="shared" si="3"/>
        <v>98.868126449667102</v>
      </c>
    </row>
    <row r="15" spans="1:8" s="37" customFormat="1" ht="15" customHeight="1">
      <c r="A15" s="72" t="s">
        <v>88</v>
      </c>
      <c r="B15" s="6" t="s">
        <v>215</v>
      </c>
      <c r="C15" s="15" t="s">
        <v>293</v>
      </c>
      <c r="D15" s="16">
        <v>10122.82</v>
      </c>
      <c r="E15" s="16">
        <f>E16+E17+E18</f>
        <v>7736.31</v>
      </c>
      <c r="F15" s="16">
        <f t="shared" si="2"/>
        <v>-2386.5099999999993</v>
      </c>
      <c r="G15" s="41">
        <f t="shared" si="3"/>
        <v>76.42445484558651</v>
      </c>
    </row>
    <row r="16" spans="1:8">
      <c r="A16" s="14" t="s">
        <v>89</v>
      </c>
      <c r="B16" s="51" t="s">
        <v>216</v>
      </c>
      <c r="C16" s="69" t="s">
        <v>293</v>
      </c>
      <c r="D16" s="18">
        <v>9210.92</v>
      </c>
      <c r="E16" s="18">
        <v>6943.56</v>
      </c>
      <c r="F16" s="18">
        <f t="shared" si="2"/>
        <v>-2267.3599999999997</v>
      </c>
      <c r="G16" s="21">
        <f t="shared" si="3"/>
        <v>75.384000729568825</v>
      </c>
    </row>
    <row r="17" spans="1:7">
      <c r="A17" s="14" t="s">
        <v>91</v>
      </c>
      <c r="B17" s="51" t="s">
        <v>217</v>
      </c>
      <c r="C17" s="69" t="s">
        <v>293</v>
      </c>
      <c r="D17" s="18">
        <v>911.9</v>
      </c>
      <c r="E17" s="18">
        <v>693.96</v>
      </c>
      <c r="F17" s="18">
        <f t="shared" si="2"/>
        <v>-217.93999999999994</v>
      </c>
      <c r="G17" s="21">
        <f t="shared" si="3"/>
        <v>76.100449610702938</v>
      </c>
    </row>
    <row r="18" spans="1:7">
      <c r="A18" s="14" t="s">
        <v>92</v>
      </c>
      <c r="B18" s="7" t="s">
        <v>218</v>
      </c>
      <c r="C18" s="69" t="s">
        <v>293</v>
      </c>
      <c r="D18" s="18"/>
      <c r="E18" s="18">
        <v>98.79</v>
      </c>
      <c r="F18" s="18">
        <f t="shared" si="2"/>
        <v>98.79</v>
      </c>
      <c r="G18" s="21" t="e">
        <f t="shared" si="3"/>
        <v>#DIV/0!</v>
      </c>
    </row>
    <row r="19" spans="1:7">
      <c r="A19" s="19" t="s">
        <v>93</v>
      </c>
      <c r="B19" s="50" t="s">
        <v>15</v>
      </c>
      <c r="C19" s="15" t="s">
        <v>293</v>
      </c>
      <c r="D19" s="16">
        <v>1891.1</v>
      </c>
      <c r="E19" s="16">
        <v>1930.37</v>
      </c>
      <c r="F19" s="16">
        <f t="shared" si="2"/>
        <v>39.269999999999982</v>
      </c>
      <c r="G19" s="41">
        <f t="shared" si="3"/>
        <v>102.07656919253346</v>
      </c>
    </row>
    <row r="20" spans="1:7" ht="27.75" customHeight="1">
      <c r="A20" s="19" t="s">
        <v>94</v>
      </c>
      <c r="B20" s="50" t="s">
        <v>219</v>
      </c>
      <c r="C20" s="15" t="s">
        <v>293</v>
      </c>
      <c r="D20" s="16">
        <v>0</v>
      </c>
      <c r="E20" s="16"/>
      <c r="F20" s="18">
        <f t="shared" si="2"/>
        <v>0</v>
      </c>
      <c r="G20" s="21" t="e">
        <f t="shared" si="3"/>
        <v>#DIV/0!</v>
      </c>
    </row>
    <row r="21" spans="1:7" s="37" customFormat="1">
      <c r="A21" s="72" t="s">
        <v>96</v>
      </c>
      <c r="B21" s="50" t="s">
        <v>220</v>
      </c>
      <c r="C21" s="15" t="s">
        <v>293</v>
      </c>
      <c r="D21" s="16">
        <v>545.005</v>
      </c>
      <c r="E21" s="16">
        <f>E22+E23+E24+E25+E30+E31+E32+E33</f>
        <v>646.54</v>
      </c>
      <c r="F21" s="16">
        <f t="shared" si="2"/>
        <v>101.53499999999997</v>
      </c>
      <c r="G21" s="41">
        <f t="shared" si="3"/>
        <v>118.63010431096961</v>
      </c>
    </row>
    <row r="22" spans="1:7" ht="31.5">
      <c r="A22" s="22" t="s">
        <v>97</v>
      </c>
      <c r="B22" s="1" t="s">
        <v>232</v>
      </c>
      <c r="C22" s="69" t="s">
        <v>293</v>
      </c>
      <c r="D22" s="18">
        <v>198</v>
      </c>
      <c r="E22" s="18">
        <v>130.96</v>
      </c>
      <c r="F22" s="18">
        <f t="shared" si="2"/>
        <v>-67.039999999999992</v>
      </c>
      <c r="G22" s="21">
        <f t="shared" si="3"/>
        <v>66.141414141414145</v>
      </c>
    </row>
    <row r="23" spans="1:7">
      <c r="A23" s="22" t="s">
        <v>98</v>
      </c>
      <c r="B23" s="1" t="s">
        <v>233</v>
      </c>
      <c r="C23" s="69" t="s">
        <v>293</v>
      </c>
      <c r="D23" s="18">
        <v>232.649</v>
      </c>
      <c r="E23" s="18"/>
      <c r="F23" s="18">
        <f t="shared" si="2"/>
        <v>-232.649</v>
      </c>
      <c r="G23" s="21">
        <f t="shared" si="3"/>
        <v>0</v>
      </c>
    </row>
    <row r="24" spans="1:7">
      <c r="A24" s="22" t="s">
        <v>99</v>
      </c>
      <c r="B24" s="1" t="s">
        <v>222</v>
      </c>
      <c r="C24" s="69" t="s">
        <v>293</v>
      </c>
      <c r="D24" s="18">
        <v>44.408000000000001</v>
      </c>
      <c r="E24" s="18">
        <v>215.01</v>
      </c>
      <c r="F24" s="18">
        <f t="shared" si="2"/>
        <v>170.60199999999998</v>
      </c>
      <c r="G24" s="21">
        <f t="shared" si="3"/>
        <v>484.16951900558456</v>
      </c>
    </row>
    <row r="25" spans="1:7">
      <c r="A25" s="22" t="s">
        <v>66</v>
      </c>
      <c r="B25" s="1" t="s">
        <v>307</v>
      </c>
      <c r="C25" s="69" t="s">
        <v>293</v>
      </c>
      <c r="D25" s="18">
        <v>69.900000000000006</v>
      </c>
      <c r="E25" s="18">
        <f>E26+E27</f>
        <v>46.17</v>
      </c>
      <c r="F25" s="18">
        <f t="shared" si="2"/>
        <v>-23.730000000000004</v>
      </c>
      <c r="G25" s="21">
        <f t="shared" si="3"/>
        <v>66.05150214592274</v>
      </c>
    </row>
    <row r="26" spans="1:7">
      <c r="A26" s="22" t="s">
        <v>67</v>
      </c>
      <c r="B26" s="1" t="s">
        <v>231</v>
      </c>
      <c r="C26" s="69" t="s">
        <v>293</v>
      </c>
      <c r="D26" s="18">
        <v>19.760000000000002</v>
      </c>
      <c r="E26" s="18"/>
      <c r="F26" s="18">
        <f t="shared" si="2"/>
        <v>-19.760000000000002</v>
      </c>
      <c r="G26" s="21">
        <f t="shared" si="3"/>
        <v>0</v>
      </c>
    </row>
    <row r="27" spans="1:7">
      <c r="A27" s="22" t="s">
        <v>68</v>
      </c>
      <c r="B27" s="1" t="s">
        <v>308</v>
      </c>
      <c r="C27" s="69" t="s">
        <v>293</v>
      </c>
      <c r="D27" s="18">
        <v>50.188000000000002</v>
      </c>
      <c r="E27" s="18">
        <f>E28+E29</f>
        <v>46.17</v>
      </c>
      <c r="F27" s="18">
        <f t="shared" si="2"/>
        <v>-4.0180000000000007</v>
      </c>
      <c r="G27" s="21">
        <f t="shared" si="3"/>
        <v>91.994102175818909</v>
      </c>
    </row>
    <row r="28" spans="1:7">
      <c r="A28" s="22" t="s">
        <v>69</v>
      </c>
      <c r="B28" s="2" t="s">
        <v>225</v>
      </c>
      <c r="C28" s="69" t="s">
        <v>293</v>
      </c>
      <c r="D28" s="18">
        <v>14.398</v>
      </c>
      <c r="E28" s="18">
        <v>21.65</v>
      </c>
      <c r="F28" s="18">
        <f t="shared" si="2"/>
        <v>7.2519999999999989</v>
      </c>
      <c r="G28" s="21">
        <f t="shared" si="3"/>
        <v>150.36810668148354</v>
      </c>
    </row>
    <row r="29" spans="1:7" ht="31.5">
      <c r="A29" s="22" t="s">
        <v>70</v>
      </c>
      <c r="B29" s="2" t="s">
        <v>228</v>
      </c>
      <c r="C29" s="69" t="s">
        <v>293</v>
      </c>
      <c r="D29" s="18">
        <v>35.79</v>
      </c>
      <c r="E29" s="18">
        <v>24.52</v>
      </c>
      <c r="F29" s="18">
        <f t="shared" si="2"/>
        <v>-11.27</v>
      </c>
      <c r="G29" s="21">
        <f t="shared" si="3"/>
        <v>68.510757194747143</v>
      </c>
    </row>
    <row r="30" spans="1:7">
      <c r="A30" s="22" t="s">
        <v>40</v>
      </c>
      <c r="B30" s="1" t="s">
        <v>310</v>
      </c>
      <c r="C30" s="69" t="s">
        <v>293</v>
      </c>
      <c r="D30" s="18"/>
      <c r="E30" s="18">
        <v>183.34</v>
      </c>
      <c r="F30" s="18">
        <f t="shared" si="2"/>
        <v>183.34</v>
      </c>
      <c r="G30" s="21" t="e">
        <f t="shared" si="3"/>
        <v>#DIV/0!</v>
      </c>
    </row>
    <row r="31" spans="1:7">
      <c r="A31" s="22" t="s">
        <v>71</v>
      </c>
      <c r="B31" s="51" t="s">
        <v>297</v>
      </c>
      <c r="C31" s="69" t="s">
        <v>293</v>
      </c>
      <c r="D31" s="18"/>
      <c r="E31" s="18">
        <v>14.55</v>
      </c>
      <c r="F31" s="18">
        <f t="shared" si="2"/>
        <v>14.55</v>
      </c>
      <c r="G31" s="21" t="e">
        <f t="shared" si="3"/>
        <v>#DIV/0!</v>
      </c>
    </row>
    <row r="32" spans="1:7">
      <c r="A32" s="22" t="s">
        <v>72</v>
      </c>
      <c r="B32" s="1" t="s">
        <v>309</v>
      </c>
      <c r="C32" s="69" t="s">
        <v>293</v>
      </c>
      <c r="D32" s="18"/>
      <c r="E32" s="18">
        <v>16.510000000000002</v>
      </c>
      <c r="F32" s="18">
        <f t="shared" si="2"/>
        <v>16.510000000000002</v>
      </c>
      <c r="G32" s="21" t="e">
        <f t="shared" si="3"/>
        <v>#DIV/0!</v>
      </c>
    </row>
    <row r="33" spans="1:7" ht="15" customHeight="1">
      <c r="A33" s="22" t="s">
        <v>73</v>
      </c>
      <c r="B33" s="7" t="s">
        <v>230</v>
      </c>
      <c r="C33" s="69" t="s">
        <v>293</v>
      </c>
      <c r="D33" s="18"/>
      <c r="E33" s="18">
        <v>40</v>
      </c>
      <c r="F33" s="18">
        <f t="shared" si="2"/>
        <v>40</v>
      </c>
      <c r="G33" s="21" t="e">
        <f t="shared" si="3"/>
        <v>#DIV/0!</v>
      </c>
    </row>
    <row r="34" spans="1:7" ht="15" customHeight="1">
      <c r="A34" s="19" t="s">
        <v>41</v>
      </c>
      <c r="B34" s="50" t="s">
        <v>234</v>
      </c>
      <c r="C34" s="15" t="s">
        <v>293</v>
      </c>
      <c r="D34" s="16">
        <v>588.54499999999996</v>
      </c>
      <c r="E34" s="16">
        <f>E35</f>
        <v>691.7</v>
      </c>
      <c r="F34" s="18">
        <f t="shared" si="2"/>
        <v>103.15500000000009</v>
      </c>
      <c r="G34" s="21">
        <f t="shared" si="3"/>
        <v>117.52712197028265</v>
      </c>
    </row>
    <row r="35" spans="1:7" ht="12" customHeight="1">
      <c r="A35" s="19">
        <v>6</v>
      </c>
      <c r="B35" s="50" t="s">
        <v>235</v>
      </c>
      <c r="C35" s="15" t="s">
        <v>293</v>
      </c>
      <c r="D35" s="16">
        <v>588.54499999999996</v>
      </c>
      <c r="E35" s="16">
        <f>E39+E40+E41</f>
        <v>691.7</v>
      </c>
      <c r="F35" s="18">
        <f t="shared" si="2"/>
        <v>103.15500000000009</v>
      </c>
      <c r="G35" s="21">
        <f t="shared" si="3"/>
        <v>117.52712197028265</v>
      </c>
    </row>
    <row r="36" spans="1:7">
      <c r="A36" s="14" t="s">
        <v>102</v>
      </c>
      <c r="B36" s="1" t="s">
        <v>304</v>
      </c>
      <c r="C36" s="69" t="s">
        <v>293</v>
      </c>
      <c r="D36" s="18">
        <v>0</v>
      </c>
      <c r="E36" s="18"/>
      <c r="F36" s="18">
        <f t="shared" si="2"/>
        <v>0</v>
      </c>
      <c r="G36" s="21" t="e">
        <f t="shared" si="3"/>
        <v>#DIV/0!</v>
      </c>
    </row>
    <row r="37" spans="1:7">
      <c r="A37" s="14" t="s">
        <v>103</v>
      </c>
      <c r="B37" s="1" t="s">
        <v>217</v>
      </c>
      <c r="C37" s="69" t="s">
        <v>293</v>
      </c>
      <c r="D37" s="18">
        <v>0</v>
      </c>
      <c r="E37" s="18"/>
      <c r="F37" s="18">
        <f t="shared" si="2"/>
        <v>0</v>
      </c>
      <c r="G37" s="21" t="e">
        <f t="shared" si="3"/>
        <v>#DIV/0!</v>
      </c>
    </row>
    <row r="38" spans="1:7">
      <c r="A38" s="23" t="s">
        <v>105</v>
      </c>
      <c r="B38" s="7" t="s">
        <v>218</v>
      </c>
      <c r="C38" s="69" t="s">
        <v>293</v>
      </c>
      <c r="D38" s="18">
        <v>0</v>
      </c>
      <c r="E38" s="18"/>
      <c r="F38" s="18"/>
      <c r="G38" s="21"/>
    </row>
    <row r="39" spans="1:7">
      <c r="A39" s="14" t="s">
        <v>106</v>
      </c>
      <c r="B39" s="1" t="s">
        <v>221</v>
      </c>
      <c r="C39" s="69" t="s">
        <v>293</v>
      </c>
      <c r="D39" s="18">
        <v>100.1</v>
      </c>
      <c r="E39" s="18"/>
      <c r="F39" s="18">
        <f t="shared" si="2"/>
        <v>-100.1</v>
      </c>
      <c r="G39" s="21">
        <f t="shared" si="3"/>
        <v>0</v>
      </c>
    </row>
    <row r="40" spans="1:7">
      <c r="A40" s="14" t="s">
        <v>107</v>
      </c>
      <c r="B40" s="1" t="s">
        <v>239</v>
      </c>
      <c r="C40" s="69" t="s">
        <v>293</v>
      </c>
      <c r="D40" s="18">
        <v>61.88</v>
      </c>
      <c r="E40" s="18">
        <v>150</v>
      </c>
      <c r="F40" s="18">
        <f t="shared" si="2"/>
        <v>88.12</v>
      </c>
      <c r="G40" s="21">
        <f t="shared" si="3"/>
        <v>242.40465416936004</v>
      </c>
    </row>
    <row r="41" spans="1:7">
      <c r="A41" s="14" t="s">
        <v>108</v>
      </c>
      <c r="B41" s="1" t="s">
        <v>305</v>
      </c>
      <c r="C41" s="69" t="s">
        <v>293</v>
      </c>
      <c r="D41" s="18">
        <v>426.565</v>
      </c>
      <c r="E41" s="18">
        <f>E42+E43+E44+E45</f>
        <v>541.70000000000005</v>
      </c>
      <c r="F41" s="18">
        <f t="shared" si="2"/>
        <v>115.13500000000005</v>
      </c>
      <c r="G41" s="21">
        <f t="shared" si="3"/>
        <v>126.99119712118905</v>
      </c>
    </row>
    <row r="42" spans="1:7">
      <c r="A42" s="23" t="s">
        <v>111</v>
      </c>
      <c r="B42" s="1" t="s">
        <v>242</v>
      </c>
      <c r="C42" s="69" t="s">
        <v>293</v>
      </c>
      <c r="D42" s="18">
        <v>8.5719999999999992</v>
      </c>
      <c r="E42" s="18">
        <v>7.73</v>
      </c>
      <c r="F42" s="18">
        <f t="shared" si="2"/>
        <v>-0.84199999999999875</v>
      </c>
      <c r="G42" s="21">
        <f t="shared" si="3"/>
        <v>90.177321511899223</v>
      </c>
    </row>
    <row r="43" spans="1:7">
      <c r="A43" s="14" t="s">
        <v>112</v>
      </c>
      <c r="B43" s="1" t="s">
        <v>243</v>
      </c>
      <c r="C43" s="69" t="s">
        <v>293</v>
      </c>
      <c r="D43" s="18">
        <v>407.57</v>
      </c>
      <c r="E43" s="18">
        <v>515.96</v>
      </c>
      <c r="F43" s="18">
        <f t="shared" si="2"/>
        <v>108.39000000000004</v>
      </c>
      <c r="G43" s="21">
        <f t="shared" si="3"/>
        <v>126.59420467649728</v>
      </c>
    </row>
    <row r="44" spans="1:7">
      <c r="A44" s="14" t="s">
        <v>113</v>
      </c>
      <c r="B44" s="1" t="s">
        <v>244</v>
      </c>
      <c r="C44" s="69" t="s">
        <v>293</v>
      </c>
      <c r="D44" s="18">
        <v>8.1760000000000002</v>
      </c>
      <c r="E44" s="18">
        <v>15.76</v>
      </c>
      <c r="F44" s="18">
        <f t="shared" si="2"/>
        <v>7.5839999999999996</v>
      </c>
      <c r="G44" s="21">
        <f t="shared" si="3"/>
        <v>192.7592954990215</v>
      </c>
    </row>
    <row r="45" spans="1:7">
      <c r="A45" s="14" t="s">
        <v>114</v>
      </c>
      <c r="B45" s="1" t="s">
        <v>306</v>
      </c>
      <c r="C45" s="69" t="s">
        <v>293</v>
      </c>
      <c r="D45" s="18">
        <v>2.25</v>
      </c>
      <c r="E45" s="18">
        <v>2.25</v>
      </c>
      <c r="F45" s="18">
        <f t="shared" si="2"/>
        <v>0</v>
      </c>
      <c r="G45" s="21">
        <f t="shared" si="3"/>
        <v>100</v>
      </c>
    </row>
    <row r="46" spans="1:7">
      <c r="A46" s="19" t="s">
        <v>47</v>
      </c>
      <c r="B46" s="50" t="s">
        <v>255</v>
      </c>
      <c r="C46" s="15" t="s">
        <v>293</v>
      </c>
      <c r="D46" s="16">
        <f>D6+D34</f>
        <v>592.54499999999996</v>
      </c>
      <c r="E46" s="16">
        <f>E34+E7</f>
        <v>11907.68</v>
      </c>
      <c r="F46" s="18">
        <f t="shared" ref="F46:F58" si="4">E46-D46</f>
        <v>11315.135</v>
      </c>
      <c r="G46" s="21">
        <f t="shared" ref="G46:G58" si="5">E46/D46*100</f>
        <v>2009.5823945860654</v>
      </c>
    </row>
    <row r="47" spans="1:7" ht="13.5" customHeight="1">
      <c r="A47" s="19" t="s">
        <v>49</v>
      </c>
      <c r="B47" s="50" t="s">
        <v>256</v>
      </c>
      <c r="C47" s="15" t="s">
        <v>293</v>
      </c>
      <c r="D47" s="16">
        <v>300</v>
      </c>
      <c r="E47" s="16">
        <f>E48-E46</f>
        <v>1803.0643600000003</v>
      </c>
      <c r="F47" s="18">
        <f t="shared" si="4"/>
        <v>1503.0643600000003</v>
      </c>
      <c r="G47" s="21">
        <f t="shared" si="5"/>
        <v>601.0214533333334</v>
      </c>
    </row>
    <row r="48" spans="1:7" ht="15" customHeight="1">
      <c r="A48" s="19" t="s">
        <v>51</v>
      </c>
      <c r="B48" s="50" t="s">
        <v>257</v>
      </c>
      <c r="C48" s="15" t="s">
        <v>293</v>
      </c>
      <c r="D48" s="16">
        <f>D46+D47</f>
        <v>892.54499999999996</v>
      </c>
      <c r="E48" s="16">
        <f>E50</f>
        <v>13710.744360000001</v>
      </c>
      <c r="F48" s="18">
        <f t="shared" si="4"/>
        <v>12818.199360000001</v>
      </c>
      <c r="G48" s="21">
        <f t="shared" si="5"/>
        <v>1536.1404030048907</v>
      </c>
    </row>
    <row r="49" spans="1:7">
      <c r="A49" s="86" t="s">
        <v>52</v>
      </c>
      <c r="B49" s="88" t="s">
        <v>258</v>
      </c>
      <c r="C49" s="15" t="s">
        <v>294</v>
      </c>
      <c r="D49" s="16">
        <v>8546.6</v>
      </c>
      <c r="E49" s="16">
        <v>7971.3630000000003</v>
      </c>
      <c r="F49" s="18">
        <f t="shared" si="4"/>
        <v>-575.23700000000008</v>
      </c>
      <c r="G49" s="21">
        <f t="shared" si="5"/>
        <v>93.269405377577058</v>
      </c>
    </row>
    <row r="50" spans="1:7">
      <c r="A50" s="87"/>
      <c r="B50" s="89"/>
      <c r="C50" s="15" t="s">
        <v>293</v>
      </c>
      <c r="D50" s="16">
        <v>14930.71</v>
      </c>
      <c r="E50" s="16">
        <f>E49*1.72</f>
        <v>13710.744360000001</v>
      </c>
      <c r="F50" s="18">
        <f t="shared" si="4"/>
        <v>-1219.9656399999985</v>
      </c>
      <c r="G50" s="21">
        <f t="shared" si="5"/>
        <v>91.829151862168658</v>
      </c>
    </row>
    <row r="51" spans="1:7">
      <c r="A51" s="19" t="s">
        <v>55</v>
      </c>
      <c r="B51" s="50" t="s">
        <v>259</v>
      </c>
      <c r="C51" s="15" t="s">
        <v>128</v>
      </c>
      <c r="D51" s="25">
        <f>(D46+D47)/D49</f>
        <v>0.10443275688577913</v>
      </c>
      <c r="E51" s="25">
        <f>E50/E49</f>
        <v>1.72</v>
      </c>
      <c r="F51" s="18">
        <f t="shared" si="4"/>
        <v>1.6155672431142207</v>
      </c>
      <c r="G51" s="21">
        <f t="shared" si="5"/>
        <v>1646.9928126873156</v>
      </c>
    </row>
    <row r="52" spans="1:7">
      <c r="A52" s="14"/>
      <c r="B52" s="51" t="s">
        <v>260</v>
      </c>
      <c r="C52" s="54"/>
      <c r="D52" s="27"/>
      <c r="E52" s="27"/>
      <c r="F52" s="18"/>
      <c r="G52" s="21"/>
    </row>
    <row r="53" spans="1:7" ht="14.25" customHeight="1">
      <c r="A53" s="19">
        <v>7</v>
      </c>
      <c r="B53" s="6" t="s">
        <v>261</v>
      </c>
      <c r="C53" s="15" t="s">
        <v>320</v>
      </c>
      <c r="D53" s="39">
        <v>9</v>
      </c>
      <c r="E53" s="39">
        <f>E54</f>
        <v>6</v>
      </c>
      <c r="F53" s="18">
        <f t="shared" si="4"/>
        <v>-3</v>
      </c>
      <c r="G53" s="21">
        <f t="shared" si="5"/>
        <v>66.666666666666657</v>
      </c>
    </row>
    <row r="54" spans="1:7" ht="15.75" customHeight="1">
      <c r="A54" s="22" t="s">
        <v>59</v>
      </c>
      <c r="B54" s="7" t="s">
        <v>262</v>
      </c>
      <c r="C54" s="69" t="s">
        <v>320</v>
      </c>
      <c r="D54" s="28">
        <v>9</v>
      </c>
      <c r="E54" s="28">
        <v>6</v>
      </c>
      <c r="F54" s="18">
        <f t="shared" si="4"/>
        <v>-3</v>
      </c>
      <c r="G54" s="21">
        <f t="shared" si="5"/>
        <v>66.666666666666657</v>
      </c>
    </row>
    <row r="55" spans="1:7" ht="12" customHeight="1">
      <c r="A55" s="22" t="s">
        <v>60</v>
      </c>
      <c r="B55" s="7" t="s">
        <v>263</v>
      </c>
      <c r="C55" s="69" t="s">
        <v>320</v>
      </c>
      <c r="D55" s="28"/>
      <c r="E55" s="28"/>
      <c r="F55" s="18">
        <f t="shared" si="4"/>
        <v>0</v>
      </c>
      <c r="G55" s="21" t="e">
        <f t="shared" si="5"/>
        <v>#DIV/0!</v>
      </c>
    </row>
    <row r="56" spans="1:7">
      <c r="A56" s="40" t="s">
        <v>61</v>
      </c>
      <c r="B56" s="6" t="s">
        <v>264</v>
      </c>
      <c r="C56" s="15" t="s">
        <v>10</v>
      </c>
      <c r="D56" s="44">
        <f>(D15+D35)/12/D53*1000</f>
        <v>99179.305555555562</v>
      </c>
      <c r="E56" s="44">
        <f>E57</f>
        <v>105206</v>
      </c>
      <c r="F56" s="18">
        <f t="shared" si="4"/>
        <v>6026.694444444438</v>
      </c>
      <c r="G56" s="21">
        <f t="shared" si="5"/>
        <v>106.07656447147491</v>
      </c>
    </row>
    <row r="57" spans="1:7" ht="15" customHeight="1">
      <c r="A57" s="22" t="s">
        <v>63</v>
      </c>
      <c r="B57" s="7" t="s">
        <v>262</v>
      </c>
      <c r="C57" s="54" t="s">
        <v>10</v>
      </c>
      <c r="D57" s="42">
        <f>D15/D54/12*1000</f>
        <v>93729.814814814818</v>
      </c>
      <c r="E57" s="42">
        <v>105206</v>
      </c>
      <c r="F57" s="18">
        <f t="shared" si="4"/>
        <v>11476.185185185182</v>
      </c>
      <c r="G57" s="21">
        <f>E57/D57*100</f>
        <v>112.24390041510173</v>
      </c>
    </row>
    <row r="58" spans="1:7" ht="9" customHeight="1">
      <c r="A58" s="22" t="s">
        <v>64</v>
      </c>
      <c r="B58" s="7" t="s">
        <v>263</v>
      </c>
      <c r="C58" s="54" t="s">
        <v>10</v>
      </c>
      <c r="D58" s="42"/>
      <c r="E58" s="42"/>
      <c r="F58" s="18">
        <f t="shared" si="4"/>
        <v>0</v>
      </c>
      <c r="G58" s="21" t="e">
        <f t="shared" si="5"/>
        <v>#DIV/0!</v>
      </c>
    </row>
    <row r="59" spans="1:7" ht="9" customHeight="1">
      <c r="A59" s="29"/>
      <c r="B59" s="32"/>
      <c r="C59" s="33"/>
      <c r="D59" s="34"/>
      <c r="E59" s="34"/>
      <c r="F59" s="35"/>
      <c r="G59" s="36"/>
    </row>
    <row r="60" spans="1:7" ht="9" customHeight="1">
      <c r="A60" s="29"/>
      <c r="B60" s="9"/>
      <c r="C60" s="30"/>
      <c r="E60" s="30"/>
      <c r="F60" s="30"/>
      <c r="G60" s="30"/>
    </row>
    <row r="61" spans="1:7">
      <c r="A61" s="31"/>
      <c r="B61" s="10" t="s">
        <v>152</v>
      </c>
      <c r="C61" s="10"/>
      <c r="D61" s="62"/>
      <c r="E61" s="10"/>
      <c r="F61" s="63" t="s">
        <v>153</v>
      </c>
      <c r="G61" s="10"/>
    </row>
    <row r="62" spans="1:7" ht="9" customHeight="1">
      <c r="A62" s="10"/>
      <c r="B62" s="10"/>
      <c r="C62" s="10"/>
      <c r="D62" s="62"/>
      <c r="E62" s="10"/>
      <c r="F62" s="63"/>
      <c r="G62" s="10"/>
    </row>
    <row r="63" spans="1:7" ht="13.5" customHeight="1">
      <c r="A63" s="10"/>
      <c r="B63" s="10" t="s">
        <v>265</v>
      </c>
      <c r="C63" s="10"/>
      <c r="D63" s="62"/>
      <c r="E63" s="68"/>
      <c r="F63" s="63" t="s">
        <v>200</v>
      </c>
      <c r="G63" s="10"/>
    </row>
    <row r="64" spans="1:7" ht="9.75" customHeight="1"/>
    <row r="65" spans="2:7">
      <c r="B65" s="91" t="s">
        <v>301</v>
      </c>
      <c r="F65" s="90" t="s">
        <v>155</v>
      </c>
      <c r="G65" s="90"/>
    </row>
    <row r="66" spans="2:7">
      <c r="B66" s="91"/>
      <c r="F66" s="90"/>
      <c r="G66" s="90"/>
    </row>
    <row r="67" spans="2:7">
      <c r="B67" s="46"/>
    </row>
    <row r="68" spans="2:7">
      <c r="B68" s="67"/>
    </row>
    <row r="69" spans="2:7">
      <c r="B69" s="46" t="s">
        <v>300</v>
      </c>
    </row>
  </sheetData>
  <mergeCells count="12">
    <mergeCell ref="B65:B66"/>
    <mergeCell ref="F65:G66"/>
    <mergeCell ref="A49:A50"/>
    <mergeCell ref="B49:B50"/>
    <mergeCell ref="A1:G1"/>
    <mergeCell ref="A2:G2"/>
    <mergeCell ref="A4:A5"/>
    <mergeCell ref="B4:B5"/>
    <mergeCell ref="C4:C5"/>
    <mergeCell ref="D4:D5"/>
    <mergeCell ref="E4:E5"/>
    <mergeCell ref="F4:G4"/>
  </mergeCells>
  <pageMargins left="0.59" right="0.2" top="0.21" bottom="0.36" header="0.3" footer="0.3"/>
  <pageSetup paperSize="9" scale="7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topLeftCell="A37" zoomScale="86" zoomScaleNormal="86" workbookViewId="0">
      <selection activeCell="I10" sqref="I10"/>
    </sheetView>
  </sheetViews>
  <sheetFormatPr defaultRowHeight="15.75"/>
  <cols>
    <col min="1" max="1" width="8.140625" style="11" customWidth="1"/>
    <col min="2" max="2" width="56.140625" style="11" customWidth="1"/>
    <col min="3" max="3" width="13.28515625" style="11" customWidth="1"/>
    <col min="4" max="4" width="13.28515625" style="49" customWidth="1"/>
    <col min="5" max="5" width="13.28515625" style="11" customWidth="1"/>
    <col min="6" max="6" width="11.5703125" style="11" customWidth="1"/>
    <col min="7" max="7" width="9.28515625" style="11" bestFit="1" customWidth="1"/>
    <col min="8" max="8" width="24.5703125" style="11" customWidth="1"/>
    <col min="9" max="16384" width="9.140625" style="11"/>
  </cols>
  <sheetData>
    <row r="1" spans="1:8" ht="34.5" customHeight="1">
      <c r="A1" s="92" t="s">
        <v>204</v>
      </c>
      <c r="B1" s="92"/>
      <c r="C1" s="92"/>
      <c r="D1" s="92"/>
      <c r="E1" s="92"/>
      <c r="F1" s="92"/>
      <c r="G1" s="92"/>
    </row>
    <row r="2" spans="1:8" ht="32.25" customHeight="1">
      <c r="A2" s="93" t="s">
        <v>312</v>
      </c>
      <c r="B2" s="93"/>
      <c r="C2" s="93"/>
      <c r="D2" s="93"/>
      <c r="E2" s="93"/>
      <c r="F2" s="93"/>
      <c r="G2" s="93"/>
    </row>
    <row r="4" spans="1:8" ht="40.5" customHeight="1">
      <c r="A4" s="85" t="s">
        <v>205</v>
      </c>
      <c r="B4" s="94" t="s">
        <v>207</v>
      </c>
      <c r="C4" s="95" t="s">
        <v>208</v>
      </c>
      <c r="D4" s="85" t="s">
        <v>290</v>
      </c>
      <c r="E4" s="96" t="s">
        <v>291</v>
      </c>
      <c r="F4" s="85" t="s">
        <v>311</v>
      </c>
      <c r="G4" s="85"/>
    </row>
    <row r="5" spans="1:8" s="12" customFormat="1" ht="39" customHeight="1">
      <c r="A5" s="85"/>
      <c r="B5" s="94"/>
      <c r="C5" s="94"/>
      <c r="D5" s="85"/>
      <c r="E5" s="97"/>
      <c r="F5" s="5" t="s">
        <v>206</v>
      </c>
      <c r="G5" s="5" t="s">
        <v>5</v>
      </c>
    </row>
    <row r="6" spans="1:8">
      <c r="A6" s="13">
        <v>1</v>
      </c>
      <c r="B6" s="13">
        <v>2</v>
      </c>
      <c r="C6" s="13">
        <v>3</v>
      </c>
      <c r="D6" s="48">
        <v>4</v>
      </c>
      <c r="E6" s="13">
        <v>5</v>
      </c>
      <c r="F6" s="13">
        <v>6</v>
      </c>
      <c r="G6" s="13">
        <v>7</v>
      </c>
    </row>
    <row r="7" spans="1:8" ht="34.5" customHeight="1">
      <c r="A7" s="72" t="s">
        <v>80</v>
      </c>
      <c r="B7" s="6" t="s">
        <v>209</v>
      </c>
      <c r="C7" s="15" t="s">
        <v>293</v>
      </c>
      <c r="D7" s="16">
        <v>63960.24</v>
      </c>
      <c r="E7" s="16">
        <f>E8+E16+E20+E21+E22</f>
        <v>58288.02</v>
      </c>
      <c r="F7" s="16">
        <f>E7-D7</f>
        <v>-5672.2200000000012</v>
      </c>
      <c r="G7" s="41">
        <f>E7/D7*100</f>
        <v>91.131646785565536</v>
      </c>
      <c r="H7" s="38"/>
    </row>
    <row r="8" spans="1:8" s="37" customFormat="1" ht="18" customHeight="1">
      <c r="A8" s="19" t="s">
        <v>82</v>
      </c>
      <c r="B8" s="6" t="s">
        <v>83</v>
      </c>
      <c r="C8" s="15" t="s">
        <v>293</v>
      </c>
      <c r="D8" s="16">
        <v>26446.27</v>
      </c>
      <c r="E8" s="16">
        <f>E9+E13+E14+E15</f>
        <v>12336.11</v>
      </c>
      <c r="F8" s="16">
        <f t="shared" ref="F8:F28" si="0">E8-D8</f>
        <v>-14110.16</v>
      </c>
      <c r="G8" s="41">
        <f t="shared" ref="G8:G28" si="1">E8/D8*100</f>
        <v>46.645935324716866</v>
      </c>
    </row>
    <row r="9" spans="1:8" ht="18" customHeight="1">
      <c r="A9" s="14" t="s">
        <v>84</v>
      </c>
      <c r="B9" s="8" t="s">
        <v>210</v>
      </c>
      <c r="C9" s="69" t="s">
        <v>293</v>
      </c>
      <c r="D9" s="18">
        <v>4261.91</v>
      </c>
      <c r="E9" s="18">
        <v>2489.17</v>
      </c>
      <c r="F9" s="18">
        <f t="shared" si="0"/>
        <v>-1772.7399999999998</v>
      </c>
      <c r="G9" s="21">
        <f t="shared" si="1"/>
        <v>58.405034362527608</v>
      </c>
    </row>
    <row r="10" spans="1:8" ht="18" customHeight="1">
      <c r="A10" s="24" t="s">
        <v>85</v>
      </c>
      <c r="B10" s="8" t="s">
        <v>313</v>
      </c>
      <c r="C10" s="69"/>
      <c r="D10" s="18">
        <v>2420.36</v>
      </c>
      <c r="E10" s="18">
        <v>2489.17</v>
      </c>
      <c r="F10" s="18">
        <f t="shared" si="0"/>
        <v>68.809999999999945</v>
      </c>
      <c r="G10" s="21">
        <f t="shared" si="1"/>
        <v>102.84296550926308</v>
      </c>
    </row>
    <row r="11" spans="1:8" ht="18" customHeight="1">
      <c r="A11" s="24" t="s">
        <v>284</v>
      </c>
      <c r="B11" s="73" t="s">
        <v>314</v>
      </c>
      <c r="C11" s="69"/>
      <c r="D11" s="18">
        <v>1688.66</v>
      </c>
      <c r="E11" s="18">
        <v>1250.374</v>
      </c>
      <c r="F11" s="18">
        <f t="shared" si="0"/>
        <v>-438.28600000000006</v>
      </c>
      <c r="G11" s="21">
        <f t="shared" si="1"/>
        <v>74.045337723401985</v>
      </c>
    </row>
    <row r="12" spans="1:8">
      <c r="A12" s="23" t="s">
        <v>285</v>
      </c>
      <c r="B12" s="51" t="s">
        <v>211</v>
      </c>
      <c r="C12" s="69" t="s">
        <v>293</v>
      </c>
      <c r="D12" s="18">
        <v>152.88999999999999</v>
      </c>
      <c r="E12" s="18">
        <v>844.88</v>
      </c>
      <c r="F12" s="18">
        <f t="shared" si="0"/>
        <v>691.99</v>
      </c>
      <c r="G12" s="21">
        <f t="shared" si="1"/>
        <v>552.6064490810387</v>
      </c>
    </row>
    <row r="13" spans="1:8">
      <c r="A13" s="14" t="s">
        <v>157</v>
      </c>
      <c r="B13" s="51" t="s">
        <v>212</v>
      </c>
      <c r="C13" s="69" t="s">
        <v>293</v>
      </c>
      <c r="D13" s="18">
        <v>2328.25</v>
      </c>
      <c r="E13" s="18">
        <v>1146.71</v>
      </c>
      <c r="F13" s="18">
        <f t="shared" si="0"/>
        <v>-1181.54</v>
      </c>
      <c r="G13" s="21">
        <f t="shared" si="1"/>
        <v>49.25201331472136</v>
      </c>
    </row>
    <row r="14" spans="1:8">
      <c r="A14" s="14" t="s">
        <v>158</v>
      </c>
      <c r="B14" s="51" t="s">
        <v>12</v>
      </c>
      <c r="C14" s="69" t="s">
        <v>293</v>
      </c>
      <c r="D14" s="18">
        <v>19278.96</v>
      </c>
      <c r="E14" s="18">
        <v>8700.23</v>
      </c>
      <c r="F14" s="18">
        <f t="shared" si="0"/>
        <v>-10578.73</v>
      </c>
      <c r="G14" s="21">
        <f t="shared" si="1"/>
        <v>45.128108570171833</v>
      </c>
    </row>
    <row r="15" spans="1:8" ht="17.25" customHeight="1">
      <c r="A15" s="14" t="s">
        <v>271</v>
      </c>
      <c r="B15" s="8" t="s">
        <v>315</v>
      </c>
      <c r="C15" s="69" t="s">
        <v>293</v>
      </c>
      <c r="D15" s="18">
        <v>597.15</v>
      </c>
      <c r="E15" s="18"/>
      <c r="F15" s="18">
        <f t="shared" si="0"/>
        <v>-597.15</v>
      </c>
      <c r="G15" s="21">
        <f t="shared" si="1"/>
        <v>0</v>
      </c>
    </row>
    <row r="16" spans="1:8" s="37" customFormat="1">
      <c r="A16" s="72" t="s">
        <v>88</v>
      </c>
      <c r="B16" s="50" t="s">
        <v>215</v>
      </c>
      <c r="C16" s="15" t="s">
        <v>293</v>
      </c>
      <c r="D16" s="16">
        <v>17856.259999999998</v>
      </c>
      <c r="E16" s="16">
        <f>E17+E18+E19</f>
        <v>16468.52</v>
      </c>
      <c r="F16" s="16">
        <f t="shared" si="0"/>
        <v>-1387.739999999998</v>
      </c>
      <c r="G16" s="41">
        <f t="shared" si="1"/>
        <v>92.228271765756105</v>
      </c>
    </row>
    <row r="17" spans="1:8">
      <c r="A17" s="14" t="s">
        <v>89</v>
      </c>
      <c r="B17" s="51" t="s">
        <v>216</v>
      </c>
      <c r="C17" s="69" t="s">
        <v>293</v>
      </c>
      <c r="D17" s="18">
        <v>16086.72</v>
      </c>
      <c r="E17" s="18">
        <v>14961.54</v>
      </c>
      <c r="F17" s="18">
        <f t="shared" si="0"/>
        <v>-1125.1799999999985</v>
      </c>
      <c r="G17" s="21">
        <f t="shared" si="1"/>
        <v>93.005535000298394</v>
      </c>
    </row>
    <row r="18" spans="1:8">
      <c r="A18" s="14" t="s">
        <v>91</v>
      </c>
      <c r="B18" s="51" t="s">
        <v>217</v>
      </c>
      <c r="C18" s="69" t="s">
        <v>293</v>
      </c>
      <c r="D18" s="18">
        <v>1447.8</v>
      </c>
      <c r="E18" s="18">
        <v>1282.55</v>
      </c>
      <c r="F18" s="18">
        <f t="shared" si="0"/>
        <v>-165.25</v>
      </c>
      <c r="G18" s="21">
        <f t="shared" si="1"/>
        <v>88.586130681033296</v>
      </c>
    </row>
    <row r="19" spans="1:8">
      <c r="A19" s="14" t="s">
        <v>92</v>
      </c>
      <c r="B19" s="51" t="s">
        <v>218</v>
      </c>
      <c r="C19" s="69" t="s">
        <v>293</v>
      </c>
      <c r="D19" s="18">
        <v>321.73</v>
      </c>
      <c r="E19" s="18">
        <v>224.43</v>
      </c>
      <c r="F19" s="18">
        <f t="shared" si="0"/>
        <v>-97.300000000000011</v>
      </c>
      <c r="G19" s="21">
        <f t="shared" si="1"/>
        <v>69.757249867901649</v>
      </c>
    </row>
    <row r="20" spans="1:8" s="37" customFormat="1">
      <c r="A20" s="72" t="s">
        <v>93</v>
      </c>
      <c r="B20" s="50" t="s">
        <v>15</v>
      </c>
      <c r="C20" s="15" t="s">
        <v>293</v>
      </c>
      <c r="D20" s="16">
        <v>17741.07</v>
      </c>
      <c r="E20" s="16">
        <v>27449.8</v>
      </c>
      <c r="F20" s="16">
        <f t="shared" si="0"/>
        <v>9708.73</v>
      </c>
      <c r="G20" s="41">
        <f t="shared" si="1"/>
        <v>154.72460229287185</v>
      </c>
    </row>
    <row r="21" spans="1:8" s="37" customFormat="1" ht="31.5">
      <c r="A21" s="72" t="s">
        <v>94</v>
      </c>
      <c r="B21" s="50" t="s">
        <v>219</v>
      </c>
      <c r="C21" s="15" t="s">
        <v>293</v>
      </c>
      <c r="D21" s="16">
        <v>0</v>
      </c>
      <c r="E21" s="16"/>
      <c r="F21" s="16">
        <f t="shared" si="0"/>
        <v>0</v>
      </c>
      <c r="G21" s="41" t="e">
        <f t="shared" si="1"/>
        <v>#DIV/0!</v>
      </c>
    </row>
    <row r="22" spans="1:8" s="37" customFormat="1">
      <c r="A22" s="72" t="s">
        <v>96</v>
      </c>
      <c r="B22" s="50" t="s">
        <v>220</v>
      </c>
      <c r="C22" s="15" t="s">
        <v>293</v>
      </c>
      <c r="D22" s="64">
        <v>1896.64</v>
      </c>
      <c r="E22" s="64">
        <f>E23+E24+E25+E26+E27+E28</f>
        <v>2033.59</v>
      </c>
      <c r="F22" s="16">
        <f t="shared" si="0"/>
        <v>136.94999999999982</v>
      </c>
      <c r="G22" s="41">
        <f t="shared" si="1"/>
        <v>107.22066391091613</v>
      </c>
    </row>
    <row r="23" spans="1:8">
      <c r="A23" s="22" t="s">
        <v>97</v>
      </c>
      <c r="B23" s="51" t="s">
        <v>221</v>
      </c>
      <c r="C23" s="69" t="s">
        <v>293</v>
      </c>
      <c r="D23" s="18">
        <v>219.18</v>
      </c>
      <c r="E23" s="18">
        <v>50.25</v>
      </c>
      <c r="F23" s="18">
        <f t="shared" si="0"/>
        <v>-168.93</v>
      </c>
      <c r="G23" s="21">
        <f t="shared" si="1"/>
        <v>22.926361894333425</v>
      </c>
    </row>
    <row r="24" spans="1:8">
      <c r="A24" s="22" t="s">
        <v>98</v>
      </c>
      <c r="B24" s="51" t="s">
        <v>222</v>
      </c>
      <c r="C24" s="69" t="s">
        <v>293</v>
      </c>
      <c r="D24" s="18">
        <v>127.06</v>
      </c>
      <c r="E24" s="18">
        <v>143.59</v>
      </c>
      <c r="F24" s="18">
        <f t="shared" si="0"/>
        <v>16.53</v>
      </c>
      <c r="G24" s="21">
        <f t="shared" si="1"/>
        <v>113.00960176294663</v>
      </c>
    </row>
    <row r="25" spans="1:8">
      <c r="A25" s="22" t="s">
        <v>99</v>
      </c>
      <c r="B25" s="51" t="s">
        <v>223</v>
      </c>
      <c r="C25" s="69" t="s">
        <v>293</v>
      </c>
      <c r="D25" s="18">
        <v>886.07</v>
      </c>
      <c r="E25" s="18">
        <v>116.92</v>
      </c>
      <c r="F25" s="18">
        <f t="shared" si="0"/>
        <v>-769.15000000000009</v>
      </c>
      <c r="G25" s="21">
        <f t="shared" si="1"/>
        <v>13.19534574017854</v>
      </c>
      <c r="H25" s="38"/>
    </row>
    <row r="26" spans="1:8" ht="31.5">
      <c r="A26" s="22" t="s">
        <v>66</v>
      </c>
      <c r="B26" s="51" t="s">
        <v>316</v>
      </c>
      <c r="C26" s="69" t="s">
        <v>293</v>
      </c>
      <c r="D26" s="18">
        <v>0</v>
      </c>
      <c r="E26" s="18"/>
      <c r="F26" s="18">
        <f t="shared" si="0"/>
        <v>0</v>
      </c>
      <c r="G26" s="21" t="e">
        <f t="shared" si="1"/>
        <v>#DIV/0!</v>
      </c>
    </row>
    <row r="27" spans="1:8">
      <c r="A27" s="22" t="s">
        <v>287</v>
      </c>
      <c r="B27" s="51" t="s">
        <v>317</v>
      </c>
      <c r="C27" s="69" t="s">
        <v>293</v>
      </c>
      <c r="D27" s="18">
        <v>354.48</v>
      </c>
      <c r="E27" s="18">
        <v>136.22999999999999</v>
      </c>
      <c r="F27" s="18">
        <f t="shared" si="0"/>
        <v>-218.25000000000003</v>
      </c>
      <c r="G27" s="21">
        <f t="shared" si="1"/>
        <v>38.430941096817868</v>
      </c>
    </row>
    <row r="28" spans="1:8">
      <c r="A28" s="22" t="s">
        <v>288</v>
      </c>
      <c r="B28" s="51" t="s">
        <v>318</v>
      </c>
      <c r="C28" s="69" t="s">
        <v>293</v>
      </c>
      <c r="D28" s="18">
        <v>329.85</v>
      </c>
      <c r="E28" s="18">
        <v>1586.6</v>
      </c>
      <c r="F28" s="18">
        <f t="shared" si="0"/>
        <v>1256.75</v>
      </c>
      <c r="G28" s="21">
        <f t="shared" si="1"/>
        <v>481.00651811429429</v>
      </c>
    </row>
    <row r="29" spans="1:8" hidden="1">
      <c r="A29" s="22" t="s">
        <v>73</v>
      </c>
      <c r="B29" s="7" t="s">
        <v>172</v>
      </c>
      <c r="C29" s="69" t="s">
        <v>293</v>
      </c>
      <c r="D29" s="18"/>
      <c r="E29" s="18" t="e">
        <f>(#REF!+#REF!+#REF!+#REF!+#REF!+#REF!)/6</f>
        <v>#REF!</v>
      </c>
      <c r="F29" s="18" t="e">
        <f t="shared" ref="F29:F54" si="2">E29-D29</f>
        <v>#REF!</v>
      </c>
      <c r="G29" s="21" t="e">
        <f t="shared" ref="G29:G54" si="3">E29/D29*100</f>
        <v>#REF!</v>
      </c>
    </row>
    <row r="30" spans="1:8" ht="31.5" hidden="1">
      <c r="A30" s="22" t="s">
        <v>171</v>
      </c>
      <c r="B30" s="7" t="s">
        <v>173</v>
      </c>
      <c r="C30" s="69" t="s">
        <v>293</v>
      </c>
      <c r="D30" s="18"/>
      <c r="E30" s="18" t="e">
        <f>(#REF!+#REF!+#REF!+#REF!+#REF!+#REF!)/6</f>
        <v>#REF!</v>
      </c>
      <c r="F30" s="18" t="e">
        <f t="shared" si="2"/>
        <v>#REF!</v>
      </c>
      <c r="G30" s="21" t="e">
        <f t="shared" si="3"/>
        <v>#REF!</v>
      </c>
    </row>
    <row r="31" spans="1:8" s="37" customFormat="1">
      <c r="A31" s="72" t="s">
        <v>41</v>
      </c>
      <c r="B31" s="50" t="s">
        <v>234</v>
      </c>
      <c r="C31" s="15" t="s">
        <v>293</v>
      </c>
      <c r="D31" s="16">
        <v>4585.04</v>
      </c>
      <c r="E31" s="16">
        <f>E32</f>
        <v>4270.59</v>
      </c>
      <c r="F31" s="16">
        <f t="shared" si="2"/>
        <v>-314.44999999999982</v>
      </c>
      <c r="G31" s="41">
        <f t="shared" si="3"/>
        <v>93.141826461710266</v>
      </c>
    </row>
    <row r="32" spans="1:8" s="37" customFormat="1">
      <c r="A32" s="72">
        <v>6</v>
      </c>
      <c r="B32" s="50" t="s">
        <v>235</v>
      </c>
      <c r="C32" s="15" t="s">
        <v>293</v>
      </c>
      <c r="D32" s="16">
        <v>4585.04</v>
      </c>
      <c r="E32" s="16">
        <f>E33+E34+E35+E36+E37+E38+E39</f>
        <v>4270.59</v>
      </c>
      <c r="F32" s="16">
        <f t="shared" si="2"/>
        <v>-314.44999999999982</v>
      </c>
      <c r="G32" s="41">
        <f t="shared" si="3"/>
        <v>93.141826461710266</v>
      </c>
    </row>
    <row r="33" spans="1:7">
      <c r="A33" s="14" t="s">
        <v>102</v>
      </c>
      <c r="B33" s="51" t="s">
        <v>236</v>
      </c>
      <c r="C33" s="69" t="s">
        <v>293</v>
      </c>
      <c r="D33" s="18">
        <v>2598.67</v>
      </c>
      <c r="E33" s="18">
        <v>2294.13</v>
      </c>
      <c r="F33" s="18">
        <f t="shared" si="2"/>
        <v>-304.53999999999996</v>
      </c>
      <c r="G33" s="21">
        <f t="shared" si="3"/>
        <v>88.280928321025755</v>
      </c>
    </row>
    <row r="34" spans="1:7">
      <c r="A34" s="14" t="s">
        <v>103</v>
      </c>
      <c r="B34" s="51" t="s">
        <v>217</v>
      </c>
      <c r="C34" s="69" t="s">
        <v>293</v>
      </c>
      <c r="D34" s="18">
        <v>233.88</v>
      </c>
      <c r="E34" s="18">
        <v>199.07</v>
      </c>
      <c r="F34" s="18">
        <f t="shared" si="2"/>
        <v>-34.81</v>
      </c>
      <c r="G34" s="21">
        <f t="shared" si="3"/>
        <v>85.116298956729935</v>
      </c>
    </row>
    <row r="35" spans="1:7">
      <c r="A35" s="14" t="s">
        <v>105</v>
      </c>
      <c r="B35" s="51" t="s">
        <v>218</v>
      </c>
      <c r="C35" s="69" t="s">
        <v>293</v>
      </c>
      <c r="D35" s="18">
        <v>51.97</v>
      </c>
      <c r="E35" s="18">
        <v>31.32</v>
      </c>
      <c r="F35" s="18">
        <f t="shared" si="2"/>
        <v>-20.65</v>
      </c>
      <c r="G35" s="21">
        <f t="shared" si="3"/>
        <v>60.265537810275163</v>
      </c>
    </row>
    <row r="36" spans="1:7">
      <c r="A36" s="14" t="s">
        <v>106</v>
      </c>
      <c r="B36" s="51" t="s">
        <v>238</v>
      </c>
      <c r="C36" s="69" t="s">
        <v>293</v>
      </c>
      <c r="D36" s="18">
        <v>64.8</v>
      </c>
      <c r="E36" s="18"/>
      <c r="F36" s="18">
        <f t="shared" si="2"/>
        <v>-64.8</v>
      </c>
      <c r="G36" s="21">
        <f t="shared" si="3"/>
        <v>0</v>
      </c>
    </row>
    <row r="37" spans="1:7">
      <c r="A37" s="14" t="s">
        <v>107</v>
      </c>
      <c r="B37" s="51" t="s">
        <v>222</v>
      </c>
      <c r="C37" s="69" t="s">
        <v>293</v>
      </c>
      <c r="D37" s="18">
        <v>190.6</v>
      </c>
      <c r="E37" s="18">
        <v>48.1</v>
      </c>
      <c r="F37" s="18">
        <f t="shared" si="2"/>
        <v>-142.5</v>
      </c>
      <c r="G37" s="21">
        <f t="shared" si="3"/>
        <v>25.236096537250791</v>
      </c>
    </row>
    <row r="38" spans="1:7">
      <c r="A38" s="24" t="s">
        <v>108</v>
      </c>
      <c r="B38" s="51" t="s">
        <v>241</v>
      </c>
      <c r="C38" s="69" t="s">
        <v>293</v>
      </c>
      <c r="D38" s="18">
        <v>1351.22</v>
      </c>
      <c r="E38" s="18">
        <v>1683.22</v>
      </c>
      <c r="F38" s="18">
        <f t="shared" si="2"/>
        <v>332</v>
      </c>
      <c r="G38" s="21">
        <f t="shared" si="3"/>
        <v>124.57038824173709</v>
      </c>
    </row>
    <row r="39" spans="1:7">
      <c r="A39" s="22" t="s">
        <v>111</v>
      </c>
      <c r="B39" s="51" t="s">
        <v>319</v>
      </c>
      <c r="C39" s="69" t="s">
        <v>293</v>
      </c>
      <c r="D39" s="18">
        <v>93.9</v>
      </c>
      <c r="E39" s="18">
        <v>14.75</v>
      </c>
      <c r="F39" s="18">
        <f t="shared" si="2"/>
        <v>-79.150000000000006</v>
      </c>
      <c r="G39" s="21">
        <f t="shared" si="3"/>
        <v>15.708200212992542</v>
      </c>
    </row>
    <row r="40" spans="1:7" s="37" customFormat="1">
      <c r="A40" s="72" t="s">
        <v>47</v>
      </c>
      <c r="B40" s="50" t="s">
        <v>255</v>
      </c>
      <c r="C40" s="15" t="s">
        <v>293</v>
      </c>
      <c r="D40" s="16">
        <f>D6+D31</f>
        <v>4589.04</v>
      </c>
      <c r="E40" s="16">
        <f>E31+E7</f>
        <v>62558.61</v>
      </c>
      <c r="F40" s="16">
        <f t="shared" si="2"/>
        <v>57969.57</v>
      </c>
      <c r="G40" s="41">
        <f t="shared" si="3"/>
        <v>1363.2177971863398</v>
      </c>
    </row>
    <row r="41" spans="1:7" s="37" customFormat="1">
      <c r="A41" s="72" t="s">
        <v>49</v>
      </c>
      <c r="B41" s="50" t="s">
        <v>256</v>
      </c>
      <c r="C41" s="15" t="s">
        <v>293</v>
      </c>
      <c r="D41" s="16">
        <v>0</v>
      </c>
      <c r="E41" s="16">
        <f>E42-E40</f>
        <v>-50209.19</v>
      </c>
      <c r="F41" s="16">
        <f t="shared" si="2"/>
        <v>-50209.19</v>
      </c>
      <c r="G41" s="41" t="e">
        <f t="shared" si="3"/>
        <v>#DIV/0!</v>
      </c>
    </row>
    <row r="42" spans="1:7" s="37" customFormat="1">
      <c r="A42" s="72" t="s">
        <v>51</v>
      </c>
      <c r="B42" s="50" t="s">
        <v>257</v>
      </c>
      <c r="C42" s="15" t="s">
        <v>293</v>
      </c>
      <c r="D42" s="16">
        <v>68545.279999999999</v>
      </c>
      <c r="E42" s="16">
        <v>12349.42</v>
      </c>
      <c r="F42" s="16">
        <f t="shared" si="2"/>
        <v>-56195.86</v>
      </c>
      <c r="G42" s="41">
        <f t="shared" si="3"/>
        <v>18.016441102873895</v>
      </c>
    </row>
    <row r="43" spans="1:7">
      <c r="A43" s="70" t="s">
        <v>52</v>
      </c>
      <c r="B43" s="65" t="s">
        <v>321</v>
      </c>
      <c r="C43" s="74" t="s">
        <v>294</v>
      </c>
      <c r="D43" s="16">
        <v>555.49</v>
      </c>
      <c r="E43" s="16"/>
      <c r="F43" s="16">
        <f t="shared" si="2"/>
        <v>-555.49</v>
      </c>
      <c r="G43" s="41">
        <f t="shared" si="3"/>
        <v>0</v>
      </c>
    </row>
    <row r="44" spans="1:7">
      <c r="A44" s="86" t="s">
        <v>55</v>
      </c>
      <c r="B44" s="88" t="s">
        <v>322</v>
      </c>
      <c r="C44" s="15" t="s">
        <v>5</v>
      </c>
      <c r="D44" s="16">
        <v>7.56</v>
      </c>
      <c r="E44" s="16"/>
      <c r="F44" s="16">
        <f t="shared" si="2"/>
        <v>-7.56</v>
      </c>
      <c r="G44" s="41">
        <f t="shared" si="3"/>
        <v>0</v>
      </c>
    </row>
    <row r="45" spans="1:7">
      <c r="A45" s="87"/>
      <c r="B45" s="89"/>
      <c r="C45" s="74" t="s">
        <v>294</v>
      </c>
      <c r="D45" s="16">
        <v>41.99</v>
      </c>
      <c r="E45" s="16"/>
      <c r="F45" s="16"/>
      <c r="G45" s="41"/>
    </row>
    <row r="46" spans="1:7">
      <c r="A46" s="72" t="s">
        <v>125</v>
      </c>
      <c r="B46" s="71" t="s">
        <v>323</v>
      </c>
      <c r="C46" s="74" t="s">
        <v>294</v>
      </c>
      <c r="D46" s="16">
        <v>513.5</v>
      </c>
      <c r="E46" s="16">
        <v>91.97</v>
      </c>
      <c r="F46" s="18">
        <f t="shared" si="2"/>
        <v>-421.53</v>
      </c>
      <c r="G46" s="21">
        <f t="shared" si="3"/>
        <v>17.91041869522882</v>
      </c>
    </row>
    <row r="47" spans="1:7">
      <c r="A47" s="72" t="s">
        <v>127</v>
      </c>
      <c r="B47" s="50" t="s">
        <v>259</v>
      </c>
      <c r="C47" s="15" t="s">
        <v>128</v>
      </c>
      <c r="D47" s="66">
        <v>132.49</v>
      </c>
      <c r="E47" s="66">
        <f>E42/E46</f>
        <v>134.27661193867567</v>
      </c>
      <c r="F47" s="18">
        <f t="shared" si="2"/>
        <v>1.7866119386756623</v>
      </c>
      <c r="G47" s="21">
        <f t="shared" si="3"/>
        <v>101.34848814150175</v>
      </c>
    </row>
    <row r="48" spans="1:7">
      <c r="A48" s="14"/>
      <c r="B48" s="51" t="s">
        <v>260</v>
      </c>
      <c r="C48" s="69"/>
      <c r="D48" s="27"/>
      <c r="E48" s="27"/>
      <c r="F48" s="18"/>
      <c r="G48" s="21"/>
    </row>
    <row r="49" spans="1:7" ht="28.5" customHeight="1">
      <c r="A49" s="72" t="s">
        <v>195</v>
      </c>
      <c r="B49" s="50" t="s">
        <v>261</v>
      </c>
      <c r="C49" s="15" t="s">
        <v>320</v>
      </c>
      <c r="D49" s="39">
        <v>19</v>
      </c>
      <c r="E49" s="39">
        <f>E50+E51</f>
        <v>19</v>
      </c>
      <c r="F49" s="18">
        <f t="shared" si="2"/>
        <v>0</v>
      </c>
      <c r="G49" s="21">
        <f t="shared" si="3"/>
        <v>100</v>
      </c>
    </row>
    <row r="50" spans="1:7" s="80" customFormat="1" ht="17.25" customHeight="1">
      <c r="A50" s="75" t="s">
        <v>63</v>
      </c>
      <c r="B50" s="51" t="s">
        <v>262</v>
      </c>
      <c r="C50" s="76" t="s">
        <v>320</v>
      </c>
      <c r="D50" s="77">
        <v>17</v>
      </c>
      <c r="E50" s="77">
        <v>17</v>
      </c>
      <c r="F50" s="78">
        <f t="shared" si="2"/>
        <v>0</v>
      </c>
      <c r="G50" s="79">
        <f t="shared" si="3"/>
        <v>100</v>
      </c>
    </row>
    <row r="51" spans="1:7" s="80" customFormat="1" ht="17.25" customHeight="1">
      <c r="A51" s="75" t="s">
        <v>64</v>
      </c>
      <c r="B51" s="51" t="s">
        <v>263</v>
      </c>
      <c r="C51" s="76" t="s">
        <v>320</v>
      </c>
      <c r="D51" s="77">
        <v>2</v>
      </c>
      <c r="E51" s="77">
        <v>2</v>
      </c>
      <c r="F51" s="78">
        <f t="shared" si="2"/>
        <v>0</v>
      </c>
      <c r="G51" s="79">
        <f t="shared" si="3"/>
        <v>100</v>
      </c>
    </row>
    <row r="52" spans="1:7" s="80" customFormat="1">
      <c r="A52" s="81" t="s">
        <v>196</v>
      </c>
      <c r="B52" s="50" t="s">
        <v>264</v>
      </c>
      <c r="C52" s="82" t="s">
        <v>10</v>
      </c>
      <c r="D52" s="83">
        <v>187134</v>
      </c>
      <c r="E52" s="83">
        <f>E53+E54</f>
        <v>192345.5882352941</v>
      </c>
      <c r="F52" s="78">
        <f t="shared" si="2"/>
        <v>5211.5882352940971</v>
      </c>
      <c r="G52" s="79">
        <f t="shared" si="3"/>
        <v>102.78494994778826</v>
      </c>
    </row>
    <row r="53" spans="1:7" s="80" customFormat="1" ht="15" customHeight="1">
      <c r="A53" s="75" t="s">
        <v>197</v>
      </c>
      <c r="B53" s="51" t="s">
        <v>262</v>
      </c>
      <c r="C53" s="76" t="s">
        <v>10</v>
      </c>
      <c r="D53" s="84">
        <v>78856</v>
      </c>
      <c r="E53" s="84">
        <f>E16/E50/11*1000</f>
        <v>88066.951871657744</v>
      </c>
      <c r="F53" s="78">
        <f t="shared" si="2"/>
        <v>9210.9518716577441</v>
      </c>
      <c r="G53" s="79">
        <f t="shared" si="3"/>
        <v>111.6807241955688</v>
      </c>
    </row>
    <row r="54" spans="1:7" s="80" customFormat="1" ht="19.5" customHeight="1">
      <c r="A54" s="75" t="s">
        <v>198</v>
      </c>
      <c r="B54" s="51" t="s">
        <v>263</v>
      </c>
      <c r="C54" s="76" t="s">
        <v>10</v>
      </c>
      <c r="D54" s="84">
        <v>108278</v>
      </c>
      <c r="E54" s="84">
        <f>E33/E51/11*1000</f>
        <v>104278.63636363637</v>
      </c>
      <c r="F54" s="78">
        <f t="shared" si="2"/>
        <v>-3999.3636363636324</v>
      </c>
      <c r="G54" s="79">
        <f t="shared" si="3"/>
        <v>96.306393139544838</v>
      </c>
    </row>
    <row r="55" spans="1:7">
      <c r="A55" s="29"/>
      <c r="B55" s="32"/>
      <c r="C55" s="33"/>
      <c r="D55" s="34"/>
      <c r="E55" s="34"/>
      <c r="F55" s="35"/>
      <c r="G55" s="36"/>
    </row>
    <row r="56" spans="1:7" ht="4.5" customHeight="1">
      <c r="A56" s="29"/>
      <c r="B56" s="9"/>
      <c r="C56" s="30"/>
      <c r="E56" s="30"/>
      <c r="F56" s="30"/>
      <c r="G56" s="30"/>
    </row>
    <row r="57" spans="1:7" ht="18" customHeight="1">
      <c r="A57" s="31"/>
      <c r="B57" s="10" t="s">
        <v>152</v>
      </c>
      <c r="C57" s="10"/>
      <c r="D57" s="62"/>
      <c r="E57" s="10"/>
      <c r="F57" s="63" t="s">
        <v>153</v>
      </c>
      <c r="G57" s="10"/>
    </row>
    <row r="58" spans="1:7" ht="9.75" customHeight="1">
      <c r="A58" s="10"/>
      <c r="B58" s="10"/>
      <c r="C58" s="10"/>
      <c r="D58" s="62"/>
      <c r="E58" s="10"/>
      <c r="F58" s="63"/>
      <c r="G58" s="10"/>
    </row>
    <row r="59" spans="1:7" ht="17.25" customHeight="1">
      <c r="A59" s="10"/>
      <c r="B59" s="10" t="s">
        <v>265</v>
      </c>
      <c r="C59" s="10"/>
      <c r="D59" s="62"/>
      <c r="E59" s="68"/>
      <c r="F59" s="63" t="s">
        <v>200</v>
      </c>
      <c r="G59" s="10"/>
    </row>
    <row r="61" spans="1:7">
      <c r="B61" s="91" t="s">
        <v>301</v>
      </c>
      <c r="F61" s="90" t="s">
        <v>155</v>
      </c>
      <c r="G61" s="90"/>
    </row>
    <row r="62" spans="1:7">
      <c r="B62" s="91"/>
      <c r="F62" s="90"/>
      <c r="G62" s="90"/>
    </row>
    <row r="65" spans="2:2">
      <c r="B65" s="46" t="s">
        <v>300</v>
      </c>
    </row>
  </sheetData>
  <mergeCells count="12">
    <mergeCell ref="B61:B62"/>
    <mergeCell ref="F61:G62"/>
    <mergeCell ref="A1:G1"/>
    <mergeCell ref="A2:G2"/>
    <mergeCell ref="A4:A5"/>
    <mergeCell ref="B4:B5"/>
    <mergeCell ref="C4:C5"/>
    <mergeCell ref="D4:D5"/>
    <mergeCell ref="E4:E5"/>
    <mergeCell ref="F4:G4"/>
    <mergeCell ref="A44:A45"/>
    <mergeCell ref="B44:B45"/>
  </mergeCells>
  <pageMargins left="0.59" right="0.2" top="0.57999999999999996" bottom="0.19" header="0.3" footer="0.22"/>
  <pageSetup paperSize="9" scale="73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zoomScale="86" zoomScaleNormal="86" workbookViewId="0">
      <selection activeCell="B28" sqref="B28"/>
    </sheetView>
  </sheetViews>
  <sheetFormatPr defaultRowHeight="15.75"/>
  <cols>
    <col min="1" max="1" width="8.140625" style="11" customWidth="1"/>
    <col min="2" max="2" width="51.140625" style="11" customWidth="1"/>
    <col min="3" max="3" width="12" style="11" customWidth="1"/>
    <col min="4" max="4" width="18.28515625" style="49" customWidth="1"/>
    <col min="5" max="5" width="15" style="49" customWidth="1"/>
    <col min="6" max="6" width="11.28515625" style="11" customWidth="1"/>
    <col min="7" max="7" width="9.42578125" style="11" customWidth="1"/>
    <col min="8" max="8" width="24.5703125" style="11" customWidth="1"/>
    <col min="9" max="16384" width="9.140625" style="11"/>
  </cols>
  <sheetData>
    <row r="1" spans="1:8" ht="34.5" customHeight="1">
      <c r="A1" s="92" t="s">
        <v>203</v>
      </c>
      <c r="B1" s="92"/>
      <c r="C1" s="92"/>
      <c r="D1" s="92"/>
      <c r="E1" s="92"/>
      <c r="F1" s="92"/>
      <c r="G1" s="92"/>
    </row>
    <row r="2" spans="1:8" ht="48.75" customHeight="1">
      <c r="A2" s="93" t="s">
        <v>282</v>
      </c>
      <c r="B2" s="93"/>
      <c r="C2" s="93"/>
      <c r="D2" s="93"/>
      <c r="E2" s="93"/>
      <c r="F2" s="93"/>
      <c r="G2" s="93"/>
    </row>
    <row r="4" spans="1:8" ht="27" customHeight="1">
      <c r="A4" s="85" t="s">
        <v>0</v>
      </c>
      <c r="B4" s="85" t="s">
        <v>1</v>
      </c>
      <c r="C4" s="85" t="s">
        <v>2</v>
      </c>
      <c r="D4" s="85" t="s">
        <v>156</v>
      </c>
      <c r="E4" s="96" t="s">
        <v>3</v>
      </c>
      <c r="F4" s="85" t="s">
        <v>270</v>
      </c>
      <c r="G4" s="85"/>
    </row>
    <row r="5" spans="1:8" s="12" customFormat="1" ht="23.25" customHeight="1">
      <c r="A5" s="85"/>
      <c r="B5" s="85"/>
      <c r="C5" s="85"/>
      <c r="D5" s="85"/>
      <c r="E5" s="97"/>
      <c r="F5" s="57" t="s">
        <v>4</v>
      </c>
      <c r="G5" s="57" t="s">
        <v>5</v>
      </c>
    </row>
    <row r="6" spans="1:8">
      <c r="A6" s="13">
        <v>1</v>
      </c>
      <c r="B6" s="13">
        <v>2</v>
      </c>
      <c r="C6" s="13">
        <v>3</v>
      </c>
      <c r="D6" s="48">
        <v>4</v>
      </c>
      <c r="E6" s="48">
        <v>5</v>
      </c>
      <c r="F6" s="13">
        <v>6</v>
      </c>
      <c r="G6" s="13">
        <v>7</v>
      </c>
    </row>
    <row r="7" spans="1:8" ht="35.25" customHeight="1">
      <c r="A7" s="19" t="s">
        <v>80</v>
      </c>
      <c r="B7" s="6" t="s">
        <v>81</v>
      </c>
      <c r="C7" s="15" t="s">
        <v>6</v>
      </c>
      <c r="D7" s="16">
        <v>95538.505999999994</v>
      </c>
      <c r="E7" s="16">
        <f>E8+E17+E21+E22+E23</f>
        <v>91945.592999999993</v>
      </c>
      <c r="F7" s="16">
        <f>E7-D7</f>
        <v>-3592.9130000000005</v>
      </c>
      <c r="G7" s="41">
        <f>E7/D7*100</f>
        <v>96.239303763029326</v>
      </c>
      <c r="H7" s="38"/>
    </row>
    <row r="8" spans="1:8" s="37" customFormat="1" ht="20.25" customHeight="1">
      <c r="A8" s="19" t="s">
        <v>82</v>
      </c>
      <c r="B8" s="6" t="s">
        <v>83</v>
      </c>
      <c r="C8" s="15" t="s">
        <v>6</v>
      </c>
      <c r="D8" s="16">
        <v>9211.4619999999995</v>
      </c>
      <c r="E8" s="16">
        <f>E9+E10+E11+E16</f>
        <v>16012.613000000001</v>
      </c>
      <c r="F8" s="16">
        <f t="shared" ref="F8:F9" si="0">E8-D8</f>
        <v>6801.1510000000017</v>
      </c>
      <c r="G8" s="41">
        <f t="shared" ref="G8:G9" si="1">E8/D8*100</f>
        <v>173.83356735336912</v>
      </c>
    </row>
    <row r="9" spans="1:8" ht="18" customHeight="1">
      <c r="A9" s="14" t="s">
        <v>84</v>
      </c>
      <c r="B9" s="7" t="s">
        <v>7</v>
      </c>
      <c r="C9" s="54" t="s">
        <v>6</v>
      </c>
      <c r="D9" s="18">
        <v>606.86699999999996</v>
      </c>
      <c r="E9" s="18">
        <v>960.1</v>
      </c>
      <c r="F9" s="18">
        <f t="shared" si="0"/>
        <v>353.23300000000006</v>
      </c>
      <c r="G9" s="21">
        <f t="shared" si="1"/>
        <v>158.20599900801989</v>
      </c>
    </row>
    <row r="10" spans="1:8">
      <c r="A10" s="23" t="s">
        <v>157</v>
      </c>
      <c r="B10" s="7" t="s">
        <v>86</v>
      </c>
      <c r="C10" s="54" t="s">
        <v>6</v>
      </c>
      <c r="D10" s="18">
        <v>197.77</v>
      </c>
      <c r="E10" s="18">
        <v>2347.44</v>
      </c>
      <c r="F10" s="18">
        <f t="shared" ref="F10:F69" si="2">E10-D10</f>
        <v>2149.67</v>
      </c>
      <c r="G10" s="21">
        <f t="shared" ref="G10:G69" si="3">E10/D10*100</f>
        <v>1186.9545431561914</v>
      </c>
    </row>
    <row r="11" spans="1:8">
      <c r="A11" s="14" t="s">
        <v>158</v>
      </c>
      <c r="B11" s="7" t="s">
        <v>8</v>
      </c>
      <c r="C11" s="54" t="s">
        <v>6</v>
      </c>
      <c r="D11" s="18">
        <v>3206.5639999999999</v>
      </c>
      <c r="E11" s="18">
        <f>E12+E13+E14+E15</f>
        <v>8062.2460000000001</v>
      </c>
      <c r="F11" s="18">
        <f t="shared" si="2"/>
        <v>4855.6820000000007</v>
      </c>
      <c r="G11" s="21">
        <f t="shared" si="3"/>
        <v>251.42944285534301</v>
      </c>
    </row>
    <row r="12" spans="1:8">
      <c r="A12" s="14" t="s">
        <v>159</v>
      </c>
      <c r="B12" s="7" t="s">
        <v>9</v>
      </c>
      <c r="C12" s="54" t="s">
        <v>6</v>
      </c>
      <c r="D12" s="18">
        <v>2001.47</v>
      </c>
      <c r="E12" s="18">
        <v>3686.82</v>
      </c>
      <c r="F12" s="18">
        <f t="shared" si="2"/>
        <v>1685.3500000000001</v>
      </c>
      <c r="G12" s="21">
        <f t="shared" si="3"/>
        <v>184.20560887747507</v>
      </c>
    </row>
    <row r="13" spans="1:8">
      <c r="A13" s="14" t="s">
        <v>160</v>
      </c>
      <c r="B13" s="7" t="s">
        <v>11</v>
      </c>
      <c r="C13" s="54" t="s">
        <v>6</v>
      </c>
      <c r="D13" s="18">
        <v>1030.6300000000001</v>
      </c>
      <c r="E13" s="18">
        <v>3767.61</v>
      </c>
      <c r="F13" s="18">
        <f t="shared" si="2"/>
        <v>2736.98</v>
      </c>
      <c r="G13" s="21">
        <f t="shared" si="3"/>
        <v>365.56378137643964</v>
      </c>
    </row>
    <row r="14" spans="1:8">
      <c r="A14" s="14" t="s">
        <v>161</v>
      </c>
      <c r="B14" s="8" t="s">
        <v>202</v>
      </c>
      <c r="C14" s="54" t="s">
        <v>6</v>
      </c>
      <c r="D14" s="18"/>
      <c r="E14" s="18">
        <v>467.57</v>
      </c>
      <c r="F14" s="18">
        <f t="shared" si="2"/>
        <v>467.57</v>
      </c>
      <c r="G14" s="21" t="e">
        <f t="shared" si="3"/>
        <v>#DIV/0!</v>
      </c>
    </row>
    <row r="15" spans="1:8">
      <c r="A15" s="14" t="s">
        <v>161</v>
      </c>
      <c r="B15" s="7" t="s">
        <v>87</v>
      </c>
      <c r="C15" s="54" t="s">
        <v>6</v>
      </c>
      <c r="D15" s="18">
        <v>174.46299999999999</v>
      </c>
      <c r="E15" s="18">
        <v>140.24600000000001</v>
      </c>
      <c r="F15" s="18">
        <f t="shared" si="2"/>
        <v>-34.216999999999985</v>
      </c>
      <c r="G15" s="21">
        <f t="shared" si="3"/>
        <v>80.387245433129095</v>
      </c>
    </row>
    <row r="16" spans="1:8">
      <c r="A16" s="14" t="s">
        <v>271</v>
      </c>
      <c r="B16" s="7" t="s">
        <v>12</v>
      </c>
      <c r="C16" s="54" t="s">
        <v>6</v>
      </c>
      <c r="D16" s="18">
        <v>5200.2629999999999</v>
      </c>
      <c r="E16" s="18">
        <v>4642.8270000000002</v>
      </c>
      <c r="F16" s="18">
        <f t="shared" si="2"/>
        <v>-557.43599999999969</v>
      </c>
      <c r="G16" s="21">
        <f t="shared" si="3"/>
        <v>89.280619076381342</v>
      </c>
    </row>
    <row r="17" spans="1:8">
      <c r="A17" s="19" t="s">
        <v>88</v>
      </c>
      <c r="B17" s="6" t="s">
        <v>13</v>
      </c>
      <c r="C17" s="15" t="s">
        <v>6</v>
      </c>
      <c r="D17" s="16">
        <v>72468.350000000006</v>
      </c>
      <c r="E17" s="16">
        <f>E18+E19+E20</f>
        <v>56700.86</v>
      </c>
      <c r="F17" s="16">
        <f t="shared" si="2"/>
        <v>-15767.490000000005</v>
      </c>
      <c r="G17" s="41">
        <f t="shared" si="3"/>
        <v>78.242239543193676</v>
      </c>
    </row>
    <row r="18" spans="1:8">
      <c r="A18" s="14" t="s">
        <v>89</v>
      </c>
      <c r="B18" s="7" t="s">
        <v>90</v>
      </c>
      <c r="C18" s="54" t="s">
        <v>6</v>
      </c>
      <c r="D18" s="18">
        <v>65940.27</v>
      </c>
      <c r="E18" s="18">
        <v>50865.89</v>
      </c>
      <c r="F18" s="18">
        <f t="shared" si="2"/>
        <v>-15074.380000000005</v>
      </c>
      <c r="G18" s="21">
        <f t="shared" si="3"/>
        <v>77.139341407003641</v>
      </c>
    </row>
    <row r="19" spans="1:8">
      <c r="A19" s="14" t="s">
        <v>91</v>
      </c>
      <c r="B19" s="7" t="s">
        <v>14</v>
      </c>
      <c r="C19" s="54" t="s">
        <v>6</v>
      </c>
      <c r="D19" s="18">
        <v>6528.09</v>
      </c>
      <c r="E19" s="18">
        <v>5078.03</v>
      </c>
      <c r="F19" s="18">
        <f t="shared" si="2"/>
        <v>-1450.0600000000004</v>
      </c>
      <c r="G19" s="21">
        <f t="shared" si="3"/>
        <v>77.787377318633773</v>
      </c>
    </row>
    <row r="20" spans="1:8">
      <c r="A20" s="14" t="s">
        <v>92</v>
      </c>
      <c r="B20" s="7" t="s">
        <v>162</v>
      </c>
      <c r="C20" s="54" t="s">
        <v>6</v>
      </c>
      <c r="D20" s="18"/>
      <c r="E20" s="18">
        <v>756.94</v>
      </c>
      <c r="F20" s="18">
        <f t="shared" si="2"/>
        <v>756.94</v>
      </c>
      <c r="G20" s="21" t="e">
        <f t="shared" si="3"/>
        <v>#DIV/0!</v>
      </c>
    </row>
    <row r="21" spans="1:8">
      <c r="A21" s="19" t="s">
        <v>93</v>
      </c>
      <c r="B21" s="6" t="s">
        <v>15</v>
      </c>
      <c r="C21" s="15" t="s">
        <v>6</v>
      </c>
      <c r="D21" s="16">
        <v>11213.27</v>
      </c>
      <c r="E21" s="16">
        <v>14928.58</v>
      </c>
      <c r="F21" s="16">
        <f t="shared" si="2"/>
        <v>3715.3099999999995</v>
      </c>
      <c r="G21" s="41">
        <f t="shared" si="3"/>
        <v>133.13315384361564</v>
      </c>
    </row>
    <row r="22" spans="1:8" ht="31.5">
      <c r="A22" s="19" t="s">
        <v>94</v>
      </c>
      <c r="B22" s="6" t="s">
        <v>163</v>
      </c>
      <c r="C22" s="15" t="s">
        <v>6</v>
      </c>
      <c r="D22" s="16">
        <v>0</v>
      </c>
      <c r="E22" s="16"/>
      <c r="F22" s="16">
        <f t="shared" si="2"/>
        <v>0</v>
      </c>
      <c r="G22" s="41" t="e">
        <f t="shared" si="3"/>
        <v>#DIV/0!</v>
      </c>
    </row>
    <row r="23" spans="1:8">
      <c r="A23" s="19" t="s">
        <v>96</v>
      </c>
      <c r="B23" s="6" t="s">
        <v>16</v>
      </c>
      <c r="C23" s="15" t="s">
        <v>6</v>
      </c>
      <c r="D23" s="16">
        <v>2645.4222</v>
      </c>
      <c r="E23" s="16">
        <f>E24+E25+E26+E37+E38+E39+E40</f>
        <v>4303.54</v>
      </c>
      <c r="F23" s="16">
        <f t="shared" si="2"/>
        <v>1658.1178</v>
      </c>
      <c r="G23" s="41">
        <f t="shared" si="3"/>
        <v>162.67875880076912</v>
      </c>
    </row>
    <row r="24" spans="1:8">
      <c r="A24" s="22" t="s">
        <v>97</v>
      </c>
      <c r="B24" s="7" t="s">
        <v>100</v>
      </c>
      <c r="C24" s="54" t="s">
        <v>6</v>
      </c>
      <c r="D24" s="18">
        <v>58.859000000000002</v>
      </c>
      <c r="E24" s="18">
        <v>61.37</v>
      </c>
      <c r="F24" s="18">
        <f t="shared" si="2"/>
        <v>2.5109999999999957</v>
      </c>
      <c r="G24" s="21">
        <f t="shared" si="3"/>
        <v>104.26612752510236</v>
      </c>
    </row>
    <row r="25" spans="1:8">
      <c r="A25" s="22" t="s">
        <v>98</v>
      </c>
      <c r="B25" s="7" t="s">
        <v>164</v>
      </c>
      <c r="C25" s="54" t="s">
        <v>6</v>
      </c>
      <c r="D25" s="18">
        <v>692.83299999999997</v>
      </c>
      <c r="E25" s="18">
        <v>1173.43</v>
      </c>
      <c r="F25" s="18">
        <f t="shared" si="2"/>
        <v>480.59700000000009</v>
      </c>
      <c r="G25" s="21">
        <f t="shared" si="3"/>
        <v>169.36693257971257</v>
      </c>
    </row>
    <row r="26" spans="1:8">
      <c r="A26" s="22" t="s">
        <v>99</v>
      </c>
      <c r="B26" s="7" t="s">
        <v>115</v>
      </c>
      <c r="C26" s="54" t="s">
        <v>6</v>
      </c>
      <c r="D26" s="18">
        <v>1893.73</v>
      </c>
      <c r="E26" s="18">
        <f>E27+E34+E35+E36</f>
        <v>1738.4</v>
      </c>
      <c r="F26" s="18">
        <f t="shared" si="2"/>
        <v>-155.32999999999993</v>
      </c>
      <c r="G26" s="21">
        <f t="shared" si="3"/>
        <v>91.79766915030126</v>
      </c>
    </row>
    <row r="27" spans="1:8">
      <c r="A27" s="22" t="s">
        <v>20</v>
      </c>
      <c r="B27" s="7" t="s">
        <v>165</v>
      </c>
      <c r="C27" s="54" t="s">
        <v>6</v>
      </c>
      <c r="D27" s="18">
        <v>1471.97</v>
      </c>
      <c r="E27" s="18">
        <f>E28+E29+E30+E31+E32+E33</f>
        <v>1171.1600000000001</v>
      </c>
      <c r="F27" s="18">
        <f t="shared" si="2"/>
        <v>-300.80999999999995</v>
      </c>
      <c r="G27" s="21">
        <f t="shared" si="3"/>
        <v>79.564121551390315</v>
      </c>
      <c r="H27" s="38"/>
    </row>
    <row r="28" spans="1:8" ht="51" customHeight="1">
      <c r="A28" s="22" t="s">
        <v>22</v>
      </c>
      <c r="B28" s="7" t="s">
        <v>23</v>
      </c>
      <c r="C28" s="54" t="s">
        <v>6</v>
      </c>
      <c r="D28" s="18">
        <v>460.56400000000002</v>
      </c>
      <c r="E28" s="18">
        <v>242</v>
      </c>
      <c r="F28" s="18">
        <f t="shared" si="2"/>
        <v>-218.56400000000002</v>
      </c>
      <c r="G28" s="21">
        <f t="shared" si="3"/>
        <v>52.544271805872796</v>
      </c>
    </row>
    <row r="29" spans="1:8" ht="16.5" customHeight="1">
      <c r="A29" s="22" t="s">
        <v>24</v>
      </c>
      <c r="B29" s="7" t="s">
        <v>25</v>
      </c>
      <c r="C29" s="54" t="s">
        <v>6</v>
      </c>
      <c r="D29" s="18">
        <v>80.751000000000005</v>
      </c>
      <c r="E29" s="18">
        <v>195.1</v>
      </c>
      <c r="F29" s="18">
        <f t="shared" si="2"/>
        <v>114.34899999999999</v>
      </c>
      <c r="G29" s="21">
        <f t="shared" si="3"/>
        <v>241.60691508464288</v>
      </c>
    </row>
    <row r="30" spans="1:8" ht="31.5">
      <c r="A30" s="22" t="s">
        <v>26</v>
      </c>
      <c r="B30" s="7" t="s">
        <v>27</v>
      </c>
      <c r="C30" s="54" t="s">
        <v>6</v>
      </c>
      <c r="D30" s="18">
        <v>25.366</v>
      </c>
      <c r="E30" s="18"/>
      <c r="F30" s="18">
        <f t="shared" si="2"/>
        <v>-25.366</v>
      </c>
      <c r="G30" s="21">
        <f t="shared" si="3"/>
        <v>0</v>
      </c>
    </row>
    <row r="31" spans="1:8" ht="17.25" customHeight="1">
      <c r="A31" s="22" t="s">
        <v>28</v>
      </c>
      <c r="B31" s="7" t="s">
        <v>166</v>
      </c>
      <c r="C31" s="54" t="s">
        <v>6</v>
      </c>
      <c r="D31" s="18">
        <v>454</v>
      </c>
      <c r="E31" s="18">
        <v>445.5</v>
      </c>
      <c r="F31" s="18">
        <f t="shared" si="2"/>
        <v>-8.5</v>
      </c>
      <c r="G31" s="21">
        <f t="shared" si="3"/>
        <v>98.127753303964766</v>
      </c>
    </row>
    <row r="32" spans="1:8" ht="63" customHeight="1">
      <c r="A32" s="22" t="s">
        <v>29</v>
      </c>
      <c r="B32" s="7" t="s">
        <v>167</v>
      </c>
      <c r="C32" s="54" t="s">
        <v>6</v>
      </c>
      <c r="D32" s="18">
        <v>230.05199999999999</v>
      </c>
      <c r="E32" s="18">
        <v>288.56</v>
      </c>
      <c r="F32" s="18">
        <f t="shared" si="2"/>
        <v>58.50800000000001</v>
      </c>
      <c r="G32" s="21">
        <f t="shared" si="3"/>
        <v>125.43251091057674</v>
      </c>
    </row>
    <row r="33" spans="1:7" ht="17.25" customHeight="1">
      <c r="A33" s="22" t="s">
        <v>31</v>
      </c>
      <c r="B33" s="7" t="s">
        <v>168</v>
      </c>
      <c r="C33" s="54" t="s">
        <v>6</v>
      </c>
      <c r="D33" s="18">
        <v>221.238</v>
      </c>
      <c r="E33" s="18"/>
      <c r="F33" s="18">
        <f t="shared" si="2"/>
        <v>-221.238</v>
      </c>
      <c r="G33" s="21">
        <f t="shared" si="3"/>
        <v>0</v>
      </c>
    </row>
    <row r="34" spans="1:7" ht="21" customHeight="1">
      <c r="A34" s="22" t="s">
        <v>32</v>
      </c>
      <c r="B34" s="7" t="s">
        <v>33</v>
      </c>
      <c r="C34" s="54" t="s">
        <v>6</v>
      </c>
      <c r="D34" s="18">
        <v>75</v>
      </c>
      <c r="E34" s="18">
        <v>388</v>
      </c>
      <c r="F34" s="18">
        <f t="shared" si="2"/>
        <v>313</v>
      </c>
      <c r="G34" s="21">
        <f t="shared" si="3"/>
        <v>517.33333333333326</v>
      </c>
    </row>
    <row r="35" spans="1:7">
      <c r="A35" s="22" t="s">
        <v>34</v>
      </c>
      <c r="B35" s="7" t="s">
        <v>169</v>
      </c>
      <c r="C35" s="54" t="s">
        <v>6</v>
      </c>
      <c r="D35" s="18">
        <v>346.75900000000001</v>
      </c>
      <c r="E35" s="18">
        <v>179.24</v>
      </c>
      <c r="F35" s="18">
        <f t="shared" si="2"/>
        <v>-167.51900000000001</v>
      </c>
      <c r="G35" s="21">
        <f t="shared" si="3"/>
        <v>51.690078700192352</v>
      </c>
    </row>
    <row r="36" spans="1:7" ht="31.5">
      <c r="A36" s="22" t="s">
        <v>36</v>
      </c>
      <c r="B36" s="7" t="s">
        <v>37</v>
      </c>
      <c r="C36" s="54" t="s">
        <v>6</v>
      </c>
      <c r="D36" s="18">
        <v>594</v>
      </c>
      <c r="E36" s="18"/>
      <c r="F36" s="18">
        <f t="shared" si="2"/>
        <v>-594</v>
      </c>
      <c r="G36" s="21">
        <f t="shared" si="3"/>
        <v>0</v>
      </c>
    </row>
    <row r="37" spans="1:7">
      <c r="A37" s="22" t="s">
        <v>39</v>
      </c>
      <c r="B37" s="7" t="s">
        <v>170</v>
      </c>
      <c r="C37" s="54" t="s">
        <v>6</v>
      </c>
      <c r="D37" s="18"/>
      <c r="E37" s="18">
        <v>327.27</v>
      </c>
      <c r="F37" s="18">
        <f t="shared" si="2"/>
        <v>327.27</v>
      </c>
      <c r="G37" s="21" t="e">
        <f t="shared" si="3"/>
        <v>#DIV/0!</v>
      </c>
    </row>
    <row r="38" spans="1:7" ht="31.5">
      <c r="A38" s="22" t="s">
        <v>40</v>
      </c>
      <c r="B38" s="7" t="s">
        <v>173</v>
      </c>
      <c r="C38" s="54" t="s">
        <v>6</v>
      </c>
      <c r="D38" s="18"/>
      <c r="E38" s="18">
        <v>760</v>
      </c>
      <c r="F38" s="18">
        <f t="shared" si="2"/>
        <v>760</v>
      </c>
      <c r="G38" s="21" t="e">
        <f t="shared" si="3"/>
        <v>#DIV/0!</v>
      </c>
    </row>
    <row r="39" spans="1:7">
      <c r="A39" s="22" t="s">
        <v>71</v>
      </c>
      <c r="B39" s="7" t="s">
        <v>269</v>
      </c>
      <c r="C39" s="54" t="s">
        <v>6</v>
      </c>
      <c r="D39" s="18"/>
      <c r="E39" s="18">
        <v>147.07</v>
      </c>
      <c r="F39" s="18">
        <f t="shared" si="2"/>
        <v>147.07</v>
      </c>
      <c r="G39" s="21" t="e">
        <f t="shared" si="3"/>
        <v>#DIV/0!</v>
      </c>
    </row>
    <row r="40" spans="1:7">
      <c r="A40" s="22" t="s">
        <v>72</v>
      </c>
      <c r="B40" s="7" t="s">
        <v>268</v>
      </c>
      <c r="C40" s="54" t="s">
        <v>6</v>
      </c>
      <c r="D40" s="18"/>
      <c r="E40" s="18">
        <v>96</v>
      </c>
      <c r="F40" s="18">
        <f t="shared" si="2"/>
        <v>96</v>
      </c>
      <c r="G40" s="21" t="e">
        <f t="shared" si="3"/>
        <v>#DIV/0!</v>
      </c>
    </row>
    <row r="41" spans="1:7">
      <c r="A41" s="19" t="s">
        <v>41</v>
      </c>
      <c r="B41" s="6" t="s">
        <v>42</v>
      </c>
      <c r="C41" s="15" t="s">
        <v>6</v>
      </c>
      <c r="D41" s="16">
        <v>22454.338</v>
      </c>
      <c r="E41" s="16">
        <f>E42</f>
        <v>26247.66</v>
      </c>
      <c r="F41" s="16">
        <f t="shared" si="2"/>
        <v>3793.3220000000001</v>
      </c>
      <c r="G41" s="41">
        <f t="shared" si="3"/>
        <v>116.89349291882931</v>
      </c>
    </row>
    <row r="42" spans="1:7" ht="22.5" customHeight="1">
      <c r="A42" s="19">
        <v>6</v>
      </c>
      <c r="B42" s="6" t="s">
        <v>101</v>
      </c>
      <c r="C42" s="15" t="s">
        <v>6</v>
      </c>
      <c r="D42" s="16">
        <v>22454.338</v>
      </c>
      <c r="E42" s="16">
        <f>E43+E44+E45+E46+E47+E48+E49+E50+E51+E52+E53+E55+E60</f>
        <v>26247.66</v>
      </c>
      <c r="F42" s="16">
        <f t="shared" si="2"/>
        <v>3793.3220000000001</v>
      </c>
      <c r="G42" s="41">
        <f t="shared" si="3"/>
        <v>116.89349291882931</v>
      </c>
    </row>
    <row r="43" spans="1:7" ht="31.5">
      <c r="A43" s="14" t="s">
        <v>102</v>
      </c>
      <c r="B43" s="7" t="s">
        <v>104</v>
      </c>
      <c r="C43" s="54" t="s">
        <v>6</v>
      </c>
      <c r="D43" s="18">
        <v>8837.5</v>
      </c>
      <c r="E43" s="18">
        <v>11367.4</v>
      </c>
      <c r="F43" s="18">
        <f t="shared" si="2"/>
        <v>2529.8999999999996</v>
      </c>
      <c r="G43" s="21">
        <f t="shared" si="3"/>
        <v>128.62687411598301</v>
      </c>
    </row>
    <row r="44" spans="1:7">
      <c r="A44" s="14" t="s">
        <v>103</v>
      </c>
      <c r="B44" s="7" t="s">
        <v>14</v>
      </c>
      <c r="C44" s="54" t="s">
        <v>6</v>
      </c>
      <c r="D44" s="18">
        <v>874.91300000000001</v>
      </c>
      <c r="E44" s="18">
        <v>1250.8699999999999</v>
      </c>
      <c r="F44" s="18">
        <f t="shared" si="2"/>
        <v>375.95699999999988</v>
      </c>
      <c r="G44" s="21">
        <f t="shared" si="3"/>
        <v>142.9707868096599</v>
      </c>
    </row>
    <row r="45" spans="1:7">
      <c r="A45" s="14" t="s">
        <v>105</v>
      </c>
      <c r="B45" s="7" t="s">
        <v>162</v>
      </c>
      <c r="C45" s="54"/>
      <c r="D45" s="18"/>
      <c r="E45" s="18">
        <v>113.67</v>
      </c>
      <c r="F45" s="18">
        <f t="shared" si="2"/>
        <v>113.67</v>
      </c>
      <c r="G45" s="21" t="e">
        <f t="shared" si="3"/>
        <v>#DIV/0!</v>
      </c>
    </row>
    <row r="46" spans="1:7">
      <c r="A46" s="14" t="s">
        <v>106</v>
      </c>
      <c r="B46" s="7" t="s">
        <v>15</v>
      </c>
      <c r="C46" s="54" t="s">
        <v>6</v>
      </c>
      <c r="D46" s="18">
        <v>1120.1300000000001</v>
      </c>
      <c r="E46" s="18">
        <v>1018.22</v>
      </c>
      <c r="F46" s="18">
        <f t="shared" si="2"/>
        <v>-101.91000000000008</v>
      </c>
      <c r="G46" s="21">
        <f t="shared" si="3"/>
        <v>90.90194888093346</v>
      </c>
    </row>
    <row r="47" spans="1:7" ht="47.25" customHeight="1">
      <c r="A47" s="14" t="s">
        <v>107</v>
      </c>
      <c r="B47" s="7" t="s">
        <v>109</v>
      </c>
      <c r="C47" s="54" t="s">
        <v>6</v>
      </c>
      <c r="D47" s="18">
        <v>92.125</v>
      </c>
      <c r="E47" s="18">
        <v>157.04</v>
      </c>
      <c r="F47" s="18">
        <f t="shared" si="2"/>
        <v>64.914999999999992</v>
      </c>
      <c r="G47" s="21">
        <f t="shared" si="3"/>
        <v>170.46404341926728</v>
      </c>
    </row>
    <row r="48" spans="1:7">
      <c r="A48" s="14" t="s">
        <v>108</v>
      </c>
      <c r="B48" s="7" t="s">
        <v>44</v>
      </c>
      <c r="C48" s="54" t="s">
        <v>6</v>
      </c>
      <c r="D48" s="18">
        <v>708.90300000000002</v>
      </c>
      <c r="E48" s="18">
        <v>457.59</v>
      </c>
      <c r="F48" s="18">
        <f t="shared" si="2"/>
        <v>-251.31300000000005</v>
      </c>
      <c r="G48" s="21">
        <f t="shared" si="3"/>
        <v>64.549028569493984</v>
      </c>
    </row>
    <row r="49" spans="1:7">
      <c r="A49" s="23" t="s">
        <v>111</v>
      </c>
      <c r="B49" s="8" t="s">
        <v>100</v>
      </c>
      <c r="C49" s="54" t="s">
        <v>6</v>
      </c>
      <c r="D49" s="18">
        <v>734.02499999999998</v>
      </c>
      <c r="E49" s="18">
        <v>286.02</v>
      </c>
      <c r="F49" s="18">
        <f t="shared" si="2"/>
        <v>-448.005</v>
      </c>
      <c r="G49" s="21">
        <f t="shared" si="3"/>
        <v>38.965975273321753</v>
      </c>
    </row>
    <row r="50" spans="1:7">
      <c r="A50" s="14" t="s">
        <v>112</v>
      </c>
      <c r="B50" s="8" t="s">
        <v>174</v>
      </c>
      <c r="C50" s="54" t="s">
        <v>6</v>
      </c>
      <c r="D50" s="18">
        <v>376.10700000000003</v>
      </c>
      <c r="E50" s="18">
        <v>479.41</v>
      </c>
      <c r="F50" s="18">
        <f t="shared" si="2"/>
        <v>103.303</v>
      </c>
      <c r="G50" s="21">
        <f t="shared" si="3"/>
        <v>127.46638589550314</v>
      </c>
    </row>
    <row r="51" spans="1:7">
      <c r="A51" s="14" t="s">
        <v>113</v>
      </c>
      <c r="B51" s="8" t="s">
        <v>164</v>
      </c>
      <c r="C51" s="54" t="s">
        <v>6</v>
      </c>
      <c r="D51" s="18">
        <v>711.34</v>
      </c>
      <c r="E51" s="18">
        <v>1794.75</v>
      </c>
      <c r="F51" s="18">
        <f t="shared" si="2"/>
        <v>1083.4099999999999</v>
      </c>
      <c r="G51" s="21">
        <f t="shared" si="3"/>
        <v>252.30550791463995</v>
      </c>
    </row>
    <row r="52" spans="1:7">
      <c r="A52" s="14" t="s">
        <v>114</v>
      </c>
      <c r="B52" s="7" t="s">
        <v>175</v>
      </c>
      <c r="C52" s="54" t="s">
        <v>6</v>
      </c>
      <c r="D52" s="18">
        <v>637.9</v>
      </c>
      <c r="E52" s="18"/>
      <c r="F52" s="18">
        <f t="shared" si="2"/>
        <v>-637.9</v>
      </c>
      <c r="G52" s="21">
        <f t="shared" si="3"/>
        <v>0</v>
      </c>
    </row>
    <row r="53" spans="1:7">
      <c r="A53" s="14" t="s">
        <v>116</v>
      </c>
      <c r="B53" s="7" t="s">
        <v>176</v>
      </c>
      <c r="C53" s="54" t="s">
        <v>6</v>
      </c>
      <c r="D53" s="18">
        <v>567.226</v>
      </c>
      <c r="E53" s="18">
        <f>E54</f>
        <v>305.19</v>
      </c>
      <c r="F53" s="18">
        <f t="shared" si="2"/>
        <v>-262.036</v>
      </c>
      <c r="G53" s="21">
        <f t="shared" si="3"/>
        <v>53.803951158797368</v>
      </c>
    </row>
    <row r="54" spans="1:7" ht="18.75" customHeight="1">
      <c r="A54" s="24" t="s">
        <v>117</v>
      </c>
      <c r="B54" s="7" t="s">
        <v>8</v>
      </c>
      <c r="C54" s="54" t="s">
        <v>6</v>
      </c>
      <c r="D54" s="18">
        <v>567.226</v>
      </c>
      <c r="E54" s="18">
        <v>305.19</v>
      </c>
      <c r="F54" s="18">
        <f t="shared" si="2"/>
        <v>-262.036</v>
      </c>
      <c r="G54" s="21">
        <f t="shared" si="3"/>
        <v>53.803951158797368</v>
      </c>
    </row>
    <row r="55" spans="1:7">
      <c r="A55" s="24" t="s">
        <v>118</v>
      </c>
      <c r="B55" s="7" t="s">
        <v>150</v>
      </c>
      <c r="C55" s="54" t="s">
        <v>6</v>
      </c>
      <c r="D55" s="18">
        <v>7080.08</v>
      </c>
      <c r="E55" s="18">
        <f>E56+E57+E58+E59</f>
        <v>3335.41</v>
      </c>
      <c r="F55" s="18">
        <f t="shared" si="2"/>
        <v>-3744.67</v>
      </c>
      <c r="G55" s="21">
        <f t="shared" si="3"/>
        <v>47.109778420582813</v>
      </c>
    </row>
    <row r="56" spans="1:7" ht="18" customHeight="1">
      <c r="A56" s="24" t="s">
        <v>184</v>
      </c>
      <c r="B56" s="7" t="s">
        <v>177</v>
      </c>
      <c r="C56" s="54" t="s">
        <v>6</v>
      </c>
      <c r="D56" s="18">
        <v>5327.3850000000002</v>
      </c>
      <c r="E56" s="18">
        <v>59.02</v>
      </c>
      <c r="F56" s="18">
        <f t="shared" si="2"/>
        <v>-5268.3649999999998</v>
      </c>
      <c r="G56" s="21">
        <f t="shared" si="3"/>
        <v>1.1078606107874689</v>
      </c>
    </row>
    <row r="57" spans="1:7" ht="18" customHeight="1">
      <c r="A57" s="14" t="s">
        <v>186</v>
      </c>
      <c r="B57" s="7" t="s">
        <v>178</v>
      </c>
      <c r="C57" s="54" t="s">
        <v>6</v>
      </c>
      <c r="D57" s="18">
        <v>1591.26</v>
      </c>
      <c r="E57" s="18">
        <v>2880.43</v>
      </c>
      <c r="F57" s="18">
        <f t="shared" si="2"/>
        <v>1289.1699999999998</v>
      </c>
      <c r="G57" s="21">
        <f t="shared" si="3"/>
        <v>181.01567311438734</v>
      </c>
    </row>
    <row r="58" spans="1:7" ht="18" customHeight="1">
      <c r="A58" s="14" t="s">
        <v>188</v>
      </c>
      <c r="B58" s="7" t="s">
        <v>179</v>
      </c>
      <c r="C58" s="54" t="s">
        <v>6</v>
      </c>
      <c r="D58" s="18">
        <v>139.6</v>
      </c>
      <c r="E58" s="18">
        <v>328.07</v>
      </c>
      <c r="F58" s="18">
        <f t="shared" si="2"/>
        <v>188.47</v>
      </c>
      <c r="G58" s="21">
        <f t="shared" si="3"/>
        <v>235.00716332378224</v>
      </c>
    </row>
    <row r="59" spans="1:7" ht="18" customHeight="1">
      <c r="A59" s="14" t="s">
        <v>190</v>
      </c>
      <c r="B59" s="7" t="s">
        <v>180</v>
      </c>
      <c r="C59" s="54" t="s">
        <v>6</v>
      </c>
      <c r="D59" s="18">
        <v>21.83</v>
      </c>
      <c r="E59" s="18">
        <v>67.89</v>
      </c>
      <c r="F59" s="18">
        <f t="shared" si="2"/>
        <v>46.06</v>
      </c>
      <c r="G59" s="21">
        <f t="shared" si="3"/>
        <v>310.99404489235002</v>
      </c>
    </row>
    <row r="60" spans="1:7">
      <c r="A60" s="14" t="s">
        <v>119</v>
      </c>
      <c r="B60" s="7" t="s">
        <v>183</v>
      </c>
      <c r="C60" s="54" t="s">
        <v>6</v>
      </c>
      <c r="D60" s="18">
        <v>714.05799999999999</v>
      </c>
      <c r="E60" s="18">
        <f>E61+E62+E63+E64+E65+E66+E67+E68+E69+E70+E71+E72</f>
        <v>5682.09</v>
      </c>
      <c r="F60" s="18">
        <f t="shared" si="2"/>
        <v>4968.0320000000002</v>
      </c>
      <c r="G60" s="21">
        <f t="shared" si="3"/>
        <v>795.74628391531223</v>
      </c>
    </row>
    <row r="61" spans="1:7" ht="18" customHeight="1">
      <c r="A61" s="14" t="s">
        <v>120</v>
      </c>
      <c r="B61" s="7" t="s">
        <v>185</v>
      </c>
      <c r="C61" s="54" t="s">
        <v>6</v>
      </c>
      <c r="D61" s="18">
        <v>53.81</v>
      </c>
      <c r="E61" s="18">
        <v>65.84</v>
      </c>
      <c r="F61" s="18">
        <f t="shared" si="2"/>
        <v>12.030000000000001</v>
      </c>
      <c r="G61" s="21">
        <f t="shared" si="3"/>
        <v>122.3564393235458</v>
      </c>
    </row>
    <row r="62" spans="1:7" ht="18" customHeight="1">
      <c r="A62" s="14" t="s">
        <v>121</v>
      </c>
      <c r="B62" s="7" t="s">
        <v>187</v>
      </c>
      <c r="C62" s="54" t="s">
        <v>6</v>
      </c>
      <c r="D62" s="18">
        <v>0</v>
      </c>
      <c r="E62" s="18">
        <v>20.86</v>
      </c>
      <c r="F62" s="18">
        <f t="shared" si="2"/>
        <v>20.86</v>
      </c>
      <c r="G62" s="21" t="e">
        <f t="shared" si="3"/>
        <v>#DIV/0!</v>
      </c>
    </row>
    <row r="63" spans="1:7" ht="18" customHeight="1">
      <c r="A63" s="14" t="s">
        <v>122</v>
      </c>
      <c r="B63" s="7" t="s">
        <v>189</v>
      </c>
      <c r="C63" s="54" t="s">
        <v>6</v>
      </c>
      <c r="D63" s="18">
        <v>19.98</v>
      </c>
      <c r="E63" s="18"/>
      <c r="F63" s="18">
        <f t="shared" si="2"/>
        <v>-19.98</v>
      </c>
      <c r="G63" s="21">
        <f t="shared" si="3"/>
        <v>0</v>
      </c>
    </row>
    <row r="64" spans="1:7" ht="18" customHeight="1">
      <c r="A64" s="14" t="s">
        <v>272</v>
      </c>
      <c r="B64" s="7" t="s">
        <v>45</v>
      </c>
      <c r="C64" s="54" t="s">
        <v>6</v>
      </c>
      <c r="D64" s="18">
        <v>310.48</v>
      </c>
      <c r="E64" s="18"/>
      <c r="F64" s="18">
        <f t="shared" si="2"/>
        <v>-310.48</v>
      </c>
      <c r="G64" s="21">
        <f t="shared" si="3"/>
        <v>0</v>
      </c>
    </row>
    <row r="65" spans="1:7" ht="18" customHeight="1">
      <c r="A65" s="14" t="s">
        <v>273</v>
      </c>
      <c r="B65" s="8" t="s">
        <v>46</v>
      </c>
      <c r="C65" s="54" t="s">
        <v>6</v>
      </c>
      <c r="D65" s="18">
        <v>23.7</v>
      </c>
      <c r="E65" s="18">
        <v>17</v>
      </c>
      <c r="F65" s="18">
        <f t="shared" si="2"/>
        <v>-6.6999999999999993</v>
      </c>
      <c r="G65" s="21">
        <f t="shared" si="3"/>
        <v>71.729957805907176</v>
      </c>
    </row>
    <row r="66" spans="1:7" ht="18" customHeight="1">
      <c r="A66" s="14" t="s">
        <v>274</v>
      </c>
      <c r="B66" s="8" t="s">
        <v>191</v>
      </c>
      <c r="C66" s="54" t="s">
        <v>6</v>
      </c>
      <c r="D66" s="18">
        <v>78.213999999999999</v>
      </c>
      <c r="E66" s="18"/>
      <c r="F66" s="18">
        <f t="shared" si="2"/>
        <v>-78.213999999999999</v>
      </c>
      <c r="G66" s="21">
        <f t="shared" si="3"/>
        <v>0</v>
      </c>
    </row>
    <row r="67" spans="1:7" ht="31.5">
      <c r="A67" s="22" t="s">
        <v>275</v>
      </c>
      <c r="B67" s="7" t="s">
        <v>192</v>
      </c>
      <c r="C67" s="54" t="s">
        <v>6</v>
      </c>
      <c r="D67" s="18">
        <v>0</v>
      </c>
      <c r="E67" s="18">
        <v>103</v>
      </c>
      <c r="F67" s="18">
        <f t="shared" si="2"/>
        <v>103</v>
      </c>
      <c r="G67" s="21" t="e">
        <f t="shared" si="3"/>
        <v>#DIV/0!</v>
      </c>
    </row>
    <row r="68" spans="1:7">
      <c r="A68" s="22" t="s">
        <v>74</v>
      </c>
      <c r="B68" s="8" t="s">
        <v>193</v>
      </c>
      <c r="C68" s="54" t="s">
        <v>6</v>
      </c>
      <c r="D68" s="18">
        <v>16</v>
      </c>
      <c r="E68" s="18">
        <v>554.21</v>
      </c>
      <c r="F68" s="18">
        <f t="shared" si="2"/>
        <v>538.21</v>
      </c>
      <c r="G68" s="21">
        <f t="shared" si="3"/>
        <v>3463.8125</v>
      </c>
    </row>
    <row r="69" spans="1:7" ht="18.75" customHeight="1">
      <c r="A69" s="22" t="s">
        <v>75</v>
      </c>
      <c r="B69" s="8" t="s">
        <v>194</v>
      </c>
      <c r="C69" s="54" t="s">
        <v>6</v>
      </c>
      <c r="D69" s="18">
        <v>13.9</v>
      </c>
      <c r="E69" s="18">
        <v>37.25</v>
      </c>
      <c r="F69" s="18">
        <f t="shared" si="2"/>
        <v>23.35</v>
      </c>
      <c r="G69" s="21">
        <f t="shared" si="3"/>
        <v>267.98561151079133</v>
      </c>
    </row>
    <row r="70" spans="1:7" ht="18" customHeight="1">
      <c r="A70" s="22" t="s">
        <v>76</v>
      </c>
      <c r="B70" s="8" t="s">
        <v>276</v>
      </c>
      <c r="C70" s="54" t="s">
        <v>6</v>
      </c>
      <c r="D70" s="18"/>
      <c r="E70" s="18">
        <v>6.43</v>
      </c>
      <c r="F70" s="18">
        <f t="shared" ref="F70:F85" si="4">E70-D70</f>
        <v>6.43</v>
      </c>
      <c r="G70" s="21" t="e">
        <f t="shared" ref="G70:G85" si="5">E70/D70*100</f>
        <v>#DIV/0!</v>
      </c>
    </row>
    <row r="71" spans="1:7" ht="31.5">
      <c r="A71" s="22" t="s">
        <v>77</v>
      </c>
      <c r="B71" s="7" t="s">
        <v>37</v>
      </c>
      <c r="C71" s="54" t="s">
        <v>6</v>
      </c>
      <c r="D71" s="18">
        <v>198</v>
      </c>
      <c r="E71" s="18"/>
      <c r="F71" s="18">
        <f t="shared" si="4"/>
        <v>-198</v>
      </c>
      <c r="G71" s="21">
        <f t="shared" si="5"/>
        <v>0</v>
      </c>
    </row>
    <row r="72" spans="1:7">
      <c r="A72" s="22" t="s">
        <v>78</v>
      </c>
      <c r="B72" s="7" t="s">
        <v>277</v>
      </c>
      <c r="C72" s="54" t="s">
        <v>6</v>
      </c>
      <c r="D72" s="18"/>
      <c r="E72" s="18">
        <v>4877.5</v>
      </c>
      <c r="F72" s="18">
        <f t="shared" si="4"/>
        <v>4877.5</v>
      </c>
      <c r="G72" s="21" t="e">
        <f t="shared" si="5"/>
        <v>#DIV/0!</v>
      </c>
    </row>
    <row r="73" spans="1:7">
      <c r="A73" s="19" t="s">
        <v>47</v>
      </c>
      <c r="B73" s="6" t="s">
        <v>48</v>
      </c>
      <c r="C73" s="15" t="s">
        <v>6</v>
      </c>
      <c r="D73" s="16">
        <f>D7+D42</f>
        <v>117992.844</v>
      </c>
      <c r="E73" s="16">
        <f>E41+E7</f>
        <v>118193.253</v>
      </c>
      <c r="F73" s="16">
        <f t="shared" si="4"/>
        <v>200.40899999999965</v>
      </c>
      <c r="G73" s="41">
        <f t="shared" si="5"/>
        <v>100.16984843589327</v>
      </c>
    </row>
    <row r="74" spans="1:7">
      <c r="A74" s="19" t="s">
        <v>49</v>
      </c>
      <c r="B74" s="6" t="s">
        <v>50</v>
      </c>
      <c r="C74" s="15" t="s">
        <v>6</v>
      </c>
      <c r="D74" s="16">
        <v>1158.797</v>
      </c>
      <c r="E74" s="16">
        <f>E75-E73</f>
        <v>-15617.103000000003</v>
      </c>
      <c r="F74" s="16">
        <f t="shared" si="4"/>
        <v>-16775.900000000001</v>
      </c>
      <c r="G74" s="41">
        <f t="shared" si="5"/>
        <v>-1347.6996402303425</v>
      </c>
    </row>
    <row r="75" spans="1:7">
      <c r="A75" s="19" t="s">
        <v>51</v>
      </c>
      <c r="B75" s="6" t="s">
        <v>124</v>
      </c>
      <c r="C75" s="15" t="s">
        <v>6</v>
      </c>
      <c r="D75" s="16">
        <f>D73+D74</f>
        <v>119151.641</v>
      </c>
      <c r="E75" s="16">
        <f>E77</f>
        <v>102576.15</v>
      </c>
      <c r="F75" s="16">
        <f t="shared" si="4"/>
        <v>-16575.491000000009</v>
      </c>
      <c r="G75" s="41">
        <f t="shared" si="5"/>
        <v>86.088742999351552</v>
      </c>
    </row>
    <row r="76" spans="1:7">
      <c r="A76" s="86" t="s">
        <v>52</v>
      </c>
      <c r="B76" s="88" t="s">
        <v>53</v>
      </c>
      <c r="C76" s="15" t="s">
        <v>54</v>
      </c>
      <c r="D76" s="16">
        <v>110304.626</v>
      </c>
      <c r="E76" s="16">
        <v>95419.67</v>
      </c>
      <c r="F76" s="16">
        <f t="shared" si="4"/>
        <v>-14884.956000000006</v>
      </c>
      <c r="G76" s="41">
        <f t="shared" si="5"/>
        <v>86.505592249594315</v>
      </c>
    </row>
    <row r="77" spans="1:7">
      <c r="A77" s="87"/>
      <c r="B77" s="89"/>
      <c r="C77" s="15" t="s">
        <v>6</v>
      </c>
      <c r="D77" s="16">
        <v>119151.64</v>
      </c>
      <c r="E77" s="16">
        <v>102576.15</v>
      </c>
      <c r="F77" s="16">
        <f t="shared" si="4"/>
        <v>-16575.490000000005</v>
      </c>
      <c r="G77" s="41">
        <f t="shared" si="5"/>
        <v>86.088743721865683</v>
      </c>
    </row>
    <row r="78" spans="1:7">
      <c r="A78" s="19" t="s">
        <v>55</v>
      </c>
      <c r="B78" s="6" t="s">
        <v>56</v>
      </c>
      <c r="C78" s="15" t="s">
        <v>128</v>
      </c>
      <c r="D78" s="25">
        <f>(D73+D74)/D76</f>
        <v>1.0802052943817606</v>
      </c>
      <c r="E78" s="25">
        <f>E77/E76</f>
        <v>1.0750000497800924</v>
      </c>
      <c r="F78" s="16">
        <f t="shared" si="4"/>
        <v>-5.2052446016681575E-3</v>
      </c>
      <c r="G78" s="41">
        <f t="shared" si="5"/>
        <v>99.518124505708215</v>
      </c>
    </row>
    <row r="79" spans="1:7">
      <c r="A79" s="14"/>
      <c r="B79" s="7" t="s">
        <v>129</v>
      </c>
      <c r="C79" s="54"/>
      <c r="D79" s="27"/>
      <c r="E79" s="27"/>
      <c r="F79" s="18">
        <f t="shared" si="4"/>
        <v>0</v>
      </c>
      <c r="G79" s="21"/>
    </row>
    <row r="80" spans="1:7" ht="34.5" customHeight="1">
      <c r="A80" s="19">
        <v>7</v>
      </c>
      <c r="B80" s="6" t="s">
        <v>57</v>
      </c>
      <c r="C80" s="15" t="s">
        <v>58</v>
      </c>
      <c r="D80" s="39">
        <v>72</v>
      </c>
      <c r="E80" s="39">
        <f>E81+E82</f>
        <v>63</v>
      </c>
      <c r="F80" s="16">
        <f t="shared" si="4"/>
        <v>-9</v>
      </c>
      <c r="G80" s="41">
        <f t="shared" si="5"/>
        <v>87.5</v>
      </c>
    </row>
    <row r="81" spans="1:7" ht="21" customHeight="1">
      <c r="A81" s="22" t="s">
        <v>59</v>
      </c>
      <c r="B81" s="7" t="s">
        <v>130</v>
      </c>
      <c r="C81" s="54" t="s">
        <v>58</v>
      </c>
      <c r="D81" s="28">
        <v>65</v>
      </c>
      <c r="E81" s="28">
        <v>56</v>
      </c>
      <c r="F81" s="18">
        <f t="shared" si="4"/>
        <v>-9</v>
      </c>
      <c r="G81" s="21">
        <f t="shared" si="5"/>
        <v>86.15384615384616</v>
      </c>
    </row>
    <row r="82" spans="1:7" ht="21" customHeight="1">
      <c r="A82" s="22" t="s">
        <v>60</v>
      </c>
      <c r="B82" s="7" t="s">
        <v>131</v>
      </c>
      <c r="C82" s="54" t="s">
        <v>58</v>
      </c>
      <c r="D82" s="28">
        <v>7</v>
      </c>
      <c r="E82" s="28">
        <v>7</v>
      </c>
      <c r="F82" s="18">
        <f t="shared" si="4"/>
        <v>0</v>
      </c>
      <c r="G82" s="21">
        <f t="shared" si="5"/>
        <v>100</v>
      </c>
    </row>
    <row r="83" spans="1:7" ht="20.25" customHeight="1">
      <c r="A83" s="40" t="s">
        <v>61</v>
      </c>
      <c r="B83" s="6" t="s">
        <v>62</v>
      </c>
      <c r="C83" s="15" t="s">
        <v>10</v>
      </c>
      <c r="D83" s="44">
        <f>(D18+D43)/12/D80*1000</f>
        <v>86548.344907407416</v>
      </c>
      <c r="E83" s="44">
        <f>E43+E18/E80/11*1000</f>
        <v>84766.952669552673</v>
      </c>
      <c r="F83" s="16">
        <f t="shared" si="4"/>
        <v>-1781.3922378547431</v>
      </c>
      <c r="G83" s="41">
        <f t="shared" si="5"/>
        <v>97.94173737260887</v>
      </c>
    </row>
    <row r="84" spans="1:7" ht="19.5" customHeight="1">
      <c r="A84" s="22" t="s">
        <v>63</v>
      </c>
      <c r="B84" s="7" t="s">
        <v>130</v>
      </c>
      <c r="C84" s="54" t="s">
        <v>10</v>
      </c>
      <c r="D84" s="42">
        <f>D18/D81/12*1000</f>
        <v>84538.807692307702</v>
      </c>
      <c r="E84" s="42">
        <v>82575</v>
      </c>
      <c r="F84" s="18">
        <f t="shared" si="4"/>
        <v>-1963.8076923077024</v>
      </c>
      <c r="G84" s="21">
        <f t="shared" si="5"/>
        <v>97.677034079478275</v>
      </c>
    </row>
    <row r="85" spans="1:7" ht="19.5" customHeight="1">
      <c r="A85" s="22" t="s">
        <v>64</v>
      </c>
      <c r="B85" s="7" t="s">
        <v>131</v>
      </c>
      <c r="C85" s="54" t="s">
        <v>10</v>
      </c>
      <c r="D85" s="42">
        <f>D43/D82/12*1000</f>
        <v>105208.33333333333</v>
      </c>
      <c r="E85" s="42">
        <v>147629</v>
      </c>
      <c r="F85" s="18">
        <f t="shared" si="4"/>
        <v>42420.666666666672</v>
      </c>
      <c r="G85" s="21">
        <f t="shared" si="5"/>
        <v>140.32063366336632</v>
      </c>
    </row>
    <row r="86" spans="1:7" ht="12" customHeight="1">
      <c r="A86" s="29"/>
      <c r="B86" s="32"/>
      <c r="C86" s="33"/>
      <c r="D86" s="34"/>
      <c r="E86" s="34"/>
      <c r="F86" s="35"/>
      <c r="G86" s="36"/>
    </row>
    <row r="87" spans="1:7">
      <c r="A87" s="29"/>
      <c r="B87" s="9"/>
      <c r="C87" s="30"/>
      <c r="F87" s="30"/>
      <c r="G87" s="30"/>
    </row>
    <row r="88" spans="1:7">
      <c r="A88" s="31"/>
      <c r="B88" s="10" t="s">
        <v>152</v>
      </c>
      <c r="C88" s="10"/>
      <c r="D88" s="62"/>
      <c r="E88" s="62"/>
      <c r="F88" s="63" t="s">
        <v>153</v>
      </c>
      <c r="G88" s="10"/>
    </row>
    <row r="89" spans="1:7" ht="13.5" customHeight="1">
      <c r="A89" s="10"/>
      <c r="B89" s="10"/>
      <c r="C89" s="10"/>
      <c r="D89" s="62"/>
      <c r="E89" s="62"/>
      <c r="F89" s="63"/>
      <c r="G89" s="10"/>
    </row>
    <row r="90" spans="1:7" ht="27" customHeight="1">
      <c r="A90" s="10"/>
      <c r="B90" s="10" t="s">
        <v>199</v>
      </c>
      <c r="C90" s="10"/>
      <c r="D90" s="62"/>
      <c r="E90" s="62"/>
      <c r="F90" s="63" t="s">
        <v>200</v>
      </c>
      <c r="G90" s="10"/>
    </row>
    <row r="91" spans="1:7" ht="19.5" customHeight="1"/>
    <row r="92" spans="1:7" ht="11.25" customHeight="1">
      <c r="B92" s="91" t="s">
        <v>154</v>
      </c>
      <c r="C92" s="37"/>
      <c r="F92" s="90" t="s">
        <v>155</v>
      </c>
      <c r="G92" s="90"/>
    </row>
    <row r="93" spans="1:7" ht="28.5" customHeight="1">
      <c r="B93" s="91"/>
      <c r="C93" s="37"/>
      <c r="F93" s="90"/>
      <c r="G93" s="90"/>
    </row>
    <row r="94" spans="1:7" ht="24" customHeight="1">
      <c r="B94" s="58"/>
      <c r="C94" s="58"/>
    </row>
    <row r="96" spans="1:7">
      <c r="B96" s="46" t="s">
        <v>201</v>
      </c>
    </row>
  </sheetData>
  <mergeCells count="12">
    <mergeCell ref="A1:G1"/>
    <mergeCell ref="A2:G2"/>
    <mergeCell ref="A4:A5"/>
    <mergeCell ref="B4:B5"/>
    <mergeCell ref="C4:C5"/>
    <mergeCell ref="D4:D5"/>
    <mergeCell ref="F4:G4"/>
    <mergeCell ref="A76:A77"/>
    <mergeCell ref="B76:B77"/>
    <mergeCell ref="E4:E5"/>
    <mergeCell ref="F92:G93"/>
    <mergeCell ref="B92:B93"/>
  </mergeCells>
  <pageMargins left="0.57999999999999996" right="0.2" top="0.38" bottom="0.38" header="0.3" footer="0.3"/>
  <pageSetup paperSize="9" scale="7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topLeftCell="A7" zoomScale="86" zoomScaleNormal="86" workbookViewId="0">
      <selection activeCell="D49" sqref="D49:E61"/>
    </sheetView>
  </sheetViews>
  <sheetFormatPr defaultRowHeight="15.75"/>
  <cols>
    <col min="1" max="1" width="8.140625" style="11" customWidth="1"/>
    <col min="2" max="2" width="52.140625" style="11" customWidth="1"/>
    <col min="3" max="3" width="12.28515625" style="11" customWidth="1"/>
    <col min="4" max="4" width="18.28515625" style="49" customWidth="1"/>
    <col min="5" max="5" width="14.28515625" style="49" customWidth="1"/>
    <col min="6" max="6" width="11" style="11" customWidth="1"/>
    <col min="7" max="7" width="9.85546875" style="11" customWidth="1"/>
    <col min="8" max="8" width="24.5703125" style="11" customWidth="1"/>
    <col min="9" max="16384" width="9.140625" style="11"/>
  </cols>
  <sheetData>
    <row r="1" spans="1:8" ht="34.5" customHeight="1">
      <c r="A1" s="92" t="s">
        <v>203</v>
      </c>
      <c r="B1" s="92"/>
      <c r="C1" s="92"/>
      <c r="D1" s="92"/>
      <c r="E1" s="92"/>
      <c r="F1" s="92"/>
      <c r="G1" s="92"/>
    </row>
    <row r="2" spans="1:8" ht="36.75" customHeight="1">
      <c r="A2" s="93" t="s">
        <v>283</v>
      </c>
      <c r="B2" s="93"/>
      <c r="C2" s="93"/>
      <c r="D2" s="93"/>
      <c r="E2" s="93"/>
      <c r="F2" s="93"/>
      <c r="G2" s="93"/>
    </row>
    <row r="4" spans="1:8" ht="27.75" customHeight="1">
      <c r="A4" s="85" t="s">
        <v>0</v>
      </c>
      <c r="B4" s="85" t="s">
        <v>1</v>
      </c>
      <c r="C4" s="85" t="s">
        <v>2</v>
      </c>
      <c r="D4" s="85" t="s">
        <v>156</v>
      </c>
      <c r="E4" s="96" t="s">
        <v>3</v>
      </c>
      <c r="F4" s="85" t="s">
        <v>270</v>
      </c>
      <c r="G4" s="85"/>
    </row>
    <row r="5" spans="1:8" s="12" customFormat="1" ht="24.75" customHeight="1">
      <c r="A5" s="85"/>
      <c r="B5" s="85"/>
      <c r="C5" s="85"/>
      <c r="D5" s="85"/>
      <c r="E5" s="97"/>
      <c r="F5" s="57" t="s">
        <v>4</v>
      </c>
      <c r="G5" s="57" t="s">
        <v>5</v>
      </c>
    </row>
    <row r="6" spans="1:8">
      <c r="A6" s="13">
        <v>1</v>
      </c>
      <c r="B6" s="13">
        <v>2</v>
      </c>
      <c r="C6" s="13">
        <v>3</v>
      </c>
      <c r="D6" s="48">
        <v>4</v>
      </c>
      <c r="E6" s="48">
        <v>5</v>
      </c>
      <c r="F6" s="13">
        <v>6</v>
      </c>
      <c r="G6" s="13">
        <v>7</v>
      </c>
    </row>
    <row r="7" spans="1:8" ht="39.75" customHeight="1">
      <c r="A7" s="19" t="s">
        <v>80</v>
      </c>
      <c r="B7" s="6" t="s">
        <v>81</v>
      </c>
      <c r="C7" s="15" t="s">
        <v>6</v>
      </c>
      <c r="D7" s="16">
        <v>14042.16</v>
      </c>
      <c r="E7" s="16">
        <f>E8+E15+E19+E20+E21</f>
        <v>11215.98</v>
      </c>
      <c r="F7" s="16">
        <f>E7-D7</f>
        <v>-2826.1800000000003</v>
      </c>
      <c r="G7" s="41">
        <f>E7/D7*100</f>
        <v>79.873609188329993</v>
      </c>
      <c r="H7" s="38"/>
    </row>
    <row r="8" spans="1:8" s="37" customFormat="1" ht="20.25" customHeight="1">
      <c r="A8" s="19" t="s">
        <v>82</v>
      </c>
      <c r="B8" s="6" t="s">
        <v>83</v>
      </c>
      <c r="C8" s="15" t="s">
        <v>6</v>
      </c>
      <c r="D8" s="16">
        <v>1483.2550000000001</v>
      </c>
      <c r="E8" s="16">
        <f>E9+E10+E11+E14</f>
        <v>902.76</v>
      </c>
      <c r="F8" s="16">
        <f t="shared" ref="F8:F48" si="0">E8-D8</f>
        <v>-580.49500000000012</v>
      </c>
      <c r="G8" s="41">
        <f t="shared" ref="G8:G48" si="1">E8/D8*100</f>
        <v>60.863438855759789</v>
      </c>
    </row>
    <row r="9" spans="1:8" ht="18" customHeight="1">
      <c r="A9" s="14" t="s">
        <v>84</v>
      </c>
      <c r="B9" s="7" t="s">
        <v>7</v>
      </c>
      <c r="C9" s="54" t="s">
        <v>6</v>
      </c>
      <c r="D9" s="18">
        <v>86.89</v>
      </c>
      <c r="E9" s="18">
        <v>4</v>
      </c>
      <c r="F9" s="18">
        <f t="shared" si="0"/>
        <v>-82.89</v>
      </c>
      <c r="G9" s="21">
        <f t="shared" si="1"/>
        <v>4.6035216940959831</v>
      </c>
    </row>
    <row r="10" spans="1:8">
      <c r="A10" s="23" t="s">
        <v>157</v>
      </c>
      <c r="B10" s="7" t="s">
        <v>86</v>
      </c>
      <c r="C10" s="54" t="s">
        <v>6</v>
      </c>
      <c r="D10" s="18">
        <v>600.79999999999995</v>
      </c>
      <c r="E10" s="18">
        <v>216.11</v>
      </c>
      <c r="F10" s="18">
        <f t="shared" si="0"/>
        <v>-384.68999999999994</v>
      </c>
      <c r="G10" s="21">
        <f t="shared" si="1"/>
        <v>35.970372836218381</v>
      </c>
    </row>
    <row r="11" spans="1:8">
      <c r="A11" s="14" t="s">
        <v>158</v>
      </c>
      <c r="B11" s="7" t="s">
        <v>8</v>
      </c>
      <c r="C11" s="54" t="s">
        <v>6</v>
      </c>
      <c r="D11" s="18">
        <v>343.30700000000002</v>
      </c>
      <c r="E11" s="18">
        <f>E12+E13</f>
        <v>235.51</v>
      </c>
      <c r="F11" s="18">
        <f t="shared" si="0"/>
        <v>-107.79700000000003</v>
      </c>
      <c r="G11" s="21">
        <f t="shared" si="1"/>
        <v>68.600407215699065</v>
      </c>
    </row>
    <row r="12" spans="1:8">
      <c r="A12" s="14" t="s">
        <v>159</v>
      </c>
      <c r="B12" s="7" t="s">
        <v>9</v>
      </c>
      <c r="C12" s="54" t="s">
        <v>6</v>
      </c>
      <c r="D12" s="18">
        <v>335.57600000000002</v>
      </c>
      <c r="E12" s="18">
        <v>235.51</v>
      </c>
      <c r="F12" s="18">
        <f t="shared" si="0"/>
        <v>-100.06600000000003</v>
      </c>
      <c r="G12" s="21">
        <f t="shared" si="1"/>
        <v>70.180823420030023</v>
      </c>
    </row>
    <row r="13" spans="1:8">
      <c r="A13" s="14" t="s">
        <v>160</v>
      </c>
      <c r="B13" s="7" t="s">
        <v>87</v>
      </c>
      <c r="C13" s="54" t="s">
        <v>6</v>
      </c>
      <c r="D13" s="18">
        <v>7.7309999999999999</v>
      </c>
      <c r="E13" s="18"/>
      <c r="F13" s="18">
        <f t="shared" si="0"/>
        <v>-7.7309999999999999</v>
      </c>
      <c r="G13" s="21">
        <f t="shared" si="1"/>
        <v>0</v>
      </c>
    </row>
    <row r="14" spans="1:8">
      <c r="A14" s="14" t="s">
        <v>271</v>
      </c>
      <c r="B14" s="7" t="s">
        <v>12</v>
      </c>
      <c r="C14" s="54" t="s">
        <v>6</v>
      </c>
      <c r="D14" s="18">
        <v>452.25900000000001</v>
      </c>
      <c r="E14" s="18">
        <v>447.14</v>
      </c>
      <c r="F14" s="18">
        <f t="shared" si="0"/>
        <v>-5.1190000000000282</v>
      </c>
      <c r="G14" s="21">
        <f t="shared" si="1"/>
        <v>98.868126449667102</v>
      </c>
    </row>
    <row r="15" spans="1:8">
      <c r="A15" s="19" t="s">
        <v>88</v>
      </c>
      <c r="B15" s="6" t="s">
        <v>13</v>
      </c>
      <c r="C15" s="15" t="s">
        <v>6</v>
      </c>
      <c r="D15" s="16">
        <v>10122.82</v>
      </c>
      <c r="E15" s="16">
        <f>E16+E17+E18</f>
        <v>7736.31</v>
      </c>
      <c r="F15" s="16">
        <f t="shared" si="0"/>
        <v>-2386.5099999999993</v>
      </c>
      <c r="G15" s="41">
        <f t="shared" si="1"/>
        <v>76.42445484558651</v>
      </c>
    </row>
    <row r="16" spans="1:8">
      <c r="A16" s="14" t="s">
        <v>89</v>
      </c>
      <c r="B16" s="7" t="s">
        <v>90</v>
      </c>
      <c r="C16" s="54" t="s">
        <v>6</v>
      </c>
      <c r="D16" s="18">
        <v>9210.92</v>
      </c>
      <c r="E16" s="18">
        <v>6943.56</v>
      </c>
      <c r="F16" s="18">
        <f t="shared" si="0"/>
        <v>-2267.3599999999997</v>
      </c>
      <c r="G16" s="21">
        <f t="shared" si="1"/>
        <v>75.384000729568825</v>
      </c>
    </row>
    <row r="17" spans="1:7">
      <c r="A17" s="14" t="s">
        <v>91</v>
      </c>
      <c r="B17" s="7" t="s">
        <v>14</v>
      </c>
      <c r="C17" s="54" t="s">
        <v>6</v>
      </c>
      <c r="D17" s="18">
        <v>911.9</v>
      </c>
      <c r="E17" s="18">
        <v>693.96</v>
      </c>
      <c r="F17" s="18">
        <f t="shared" si="0"/>
        <v>-217.93999999999994</v>
      </c>
      <c r="G17" s="21">
        <f t="shared" si="1"/>
        <v>76.100449610702938</v>
      </c>
    </row>
    <row r="18" spans="1:7">
      <c r="A18" s="14" t="s">
        <v>92</v>
      </c>
      <c r="B18" s="7" t="s">
        <v>162</v>
      </c>
      <c r="C18" s="54" t="s">
        <v>6</v>
      </c>
      <c r="D18" s="18"/>
      <c r="E18" s="18">
        <v>98.79</v>
      </c>
      <c r="F18" s="18">
        <f t="shared" si="0"/>
        <v>98.79</v>
      </c>
      <c r="G18" s="21" t="e">
        <f t="shared" si="1"/>
        <v>#DIV/0!</v>
      </c>
    </row>
    <row r="19" spans="1:7">
      <c r="A19" s="19" t="s">
        <v>93</v>
      </c>
      <c r="B19" s="6" t="s">
        <v>15</v>
      </c>
      <c r="C19" s="15" t="s">
        <v>6</v>
      </c>
      <c r="D19" s="16">
        <v>1891.1</v>
      </c>
      <c r="E19" s="16">
        <v>1930.37</v>
      </c>
      <c r="F19" s="16">
        <f t="shared" si="0"/>
        <v>39.269999999999982</v>
      </c>
      <c r="G19" s="41">
        <f t="shared" si="1"/>
        <v>102.07656919253346</v>
      </c>
    </row>
    <row r="20" spans="1:7" ht="33" customHeight="1">
      <c r="A20" s="19" t="s">
        <v>94</v>
      </c>
      <c r="B20" s="6" t="s">
        <v>163</v>
      </c>
      <c r="C20" s="15" t="s">
        <v>6</v>
      </c>
      <c r="D20" s="16">
        <v>0</v>
      </c>
      <c r="E20" s="16"/>
      <c r="F20" s="16">
        <f t="shared" si="0"/>
        <v>0</v>
      </c>
      <c r="G20" s="41" t="e">
        <f t="shared" si="1"/>
        <v>#DIV/0!</v>
      </c>
    </row>
    <row r="21" spans="1:7">
      <c r="A21" s="19" t="s">
        <v>96</v>
      </c>
      <c r="B21" s="6" t="s">
        <v>16</v>
      </c>
      <c r="C21" s="15" t="s">
        <v>6</v>
      </c>
      <c r="D21" s="16">
        <v>545.005</v>
      </c>
      <c r="E21" s="16">
        <f>E22+E23+E24+E25+E30+E31+E32+E33</f>
        <v>646.54</v>
      </c>
      <c r="F21" s="16">
        <f t="shared" si="0"/>
        <v>101.53499999999997</v>
      </c>
      <c r="G21" s="41">
        <f t="shared" si="1"/>
        <v>118.63010431096961</v>
      </c>
    </row>
    <row r="22" spans="1:7">
      <c r="A22" s="22" t="s">
        <v>97</v>
      </c>
      <c r="B22" s="1" t="s">
        <v>65</v>
      </c>
      <c r="C22" s="54" t="s">
        <v>6</v>
      </c>
      <c r="D22" s="18">
        <v>198</v>
      </c>
      <c r="E22" s="18">
        <v>130.96</v>
      </c>
      <c r="F22" s="18">
        <f t="shared" si="0"/>
        <v>-67.039999999999992</v>
      </c>
      <c r="G22" s="21">
        <f t="shared" si="1"/>
        <v>66.141414141414145</v>
      </c>
    </row>
    <row r="23" spans="1:7">
      <c r="A23" s="22" t="s">
        <v>98</v>
      </c>
      <c r="B23" s="1" t="s">
        <v>38</v>
      </c>
      <c r="C23" s="54" t="s">
        <v>6</v>
      </c>
      <c r="D23" s="18">
        <v>232.649</v>
      </c>
      <c r="E23" s="18"/>
      <c r="F23" s="18">
        <f t="shared" si="0"/>
        <v>-232.649</v>
      </c>
      <c r="G23" s="21">
        <f t="shared" si="1"/>
        <v>0</v>
      </c>
    </row>
    <row r="24" spans="1:7">
      <c r="A24" s="22" t="s">
        <v>99</v>
      </c>
      <c r="B24" s="1" t="s">
        <v>18</v>
      </c>
      <c r="C24" s="54" t="s">
        <v>6</v>
      </c>
      <c r="D24" s="18">
        <v>44.408000000000001</v>
      </c>
      <c r="E24" s="18">
        <v>215.01</v>
      </c>
      <c r="F24" s="18">
        <f t="shared" si="0"/>
        <v>170.60199999999998</v>
      </c>
      <c r="G24" s="21">
        <f t="shared" si="1"/>
        <v>484.16951900558456</v>
      </c>
    </row>
    <row r="25" spans="1:7">
      <c r="A25" s="22" t="s">
        <v>39</v>
      </c>
      <c r="B25" s="1" t="s">
        <v>19</v>
      </c>
      <c r="C25" s="54" t="s">
        <v>6</v>
      </c>
      <c r="D25" s="18">
        <v>69.900000000000006</v>
      </c>
      <c r="E25" s="18">
        <f>E26+E27</f>
        <v>46.17</v>
      </c>
      <c r="F25" s="18">
        <f t="shared" si="0"/>
        <v>-23.730000000000004</v>
      </c>
      <c r="G25" s="21">
        <f t="shared" si="1"/>
        <v>66.05150214592274</v>
      </c>
    </row>
    <row r="26" spans="1:7">
      <c r="A26" s="22" t="s">
        <v>67</v>
      </c>
      <c r="B26" s="1" t="s">
        <v>35</v>
      </c>
      <c r="C26" s="54" t="s">
        <v>6</v>
      </c>
      <c r="D26" s="18">
        <v>19.760000000000002</v>
      </c>
      <c r="E26" s="18"/>
      <c r="F26" s="18">
        <f t="shared" si="0"/>
        <v>-19.760000000000002</v>
      </c>
      <c r="G26" s="21">
        <f t="shared" si="1"/>
        <v>0</v>
      </c>
    </row>
    <row r="27" spans="1:7">
      <c r="A27" s="22" t="s">
        <v>68</v>
      </c>
      <c r="B27" s="1" t="s">
        <v>21</v>
      </c>
      <c r="C27" s="54" t="s">
        <v>6</v>
      </c>
      <c r="D27" s="18">
        <v>50.188000000000002</v>
      </c>
      <c r="E27" s="18">
        <f>E28+E29</f>
        <v>46.17</v>
      </c>
      <c r="F27" s="18">
        <f t="shared" si="0"/>
        <v>-4.0180000000000007</v>
      </c>
      <c r="G27" s="21">
        <f t="shared" si="1"/>
        <v>91.994102175818909</v>
      </c>
    </row>
    <row r="28" spans="1:7" ht="20.25" customHeight="1">
      <c r="A28" s="22" t="s">
        <v>69</v>
      </c>
      <c r="B28" s="2" t="s">
        <v>25</v>
      </c>
      <c r="C28" s="54" t="s">
        <v>6</v>
      </c>
      <c r="D28" s="18">
        <v>14.398</v>
      </c>
      <c r="E28" s="18">
        <v>21.65</v>
      </c>
      <c r="F28" s="18">
        <f t="shared" si="0"/>
        <v>7.2519999999999989</v>
      </c>
      <c r="G28" s="21">
        <f t="shared" si="1"/>
        <v>150.36810668148354</v>
      </c>
    </row>
    <row r="29" spans="1:7" ht="51" customHeight="1">
      <c r="A29" s="22" t="s">
        <v>70</v>
      </c>
      <c r="B29" s="2" t="s">
        <v>30</v>
      </c>
      <c r="C29" s="54" t="s">
        <v>6</v>
      </c>
      <c r="D29" s="18">
        <v>35.79</v>
      </c>
      <c r="E29" s="18">
        <v>24.52</v>
      </c>
      <c r="F29" s="18">
        <f t="shared" si="0"/>
        <v>-11.27</v>
      </c>
      <c r="G29" s="21">
        <f t="shared" si="1"/>
        <v>68.510757194747143</v>
      </c>
    </row>
    <row r="30" spans="1:7" ht="31.5">
      <c r="A30" s="22" t="s">
        <v>40</v>
      </c>
      <c r="B30" s="1" t="s">
        <v>79</v>
      </c>
      <c r="C30" s="54" t="s">
        <v>6</v>
      </c>
      <c r="D30" s="18"/>
      <c r="E30" s="18">
        <v>183.34</v>
      </c>
      <c r="F30" s="18">
        <f t="shared" si="0"/>
        <v>183.34</v>
      </c>
      <c r="G30" s="21" t="e">
        <f t="shared" si="1"/>
        <v>#DIV/0!</v>
      </c>
    </row>
    <row r="31" spans="1:7">
      <c r="A31" s="22" t="s">
        <v>71</v>
      </c>
      <c r="B31" s="1" t="s">
        <v>266</v>
      </c>
      <c r="C31" s="54" t="s">
        <v>6</v>
      </c>
      <c r="D31" s="18"/>
      <c r="E31" s="18">
        <v>14.55</v>
      </c>
      <c r="F31" s="18">
        <f t="shared" si="0"/>
        <v>14.55</v>
      </c>
      <c r="G31" s="21" t="e">
        <f t="shared" si="1"/>
        <v>#DIV/0!</v>
      </c>
    </row>
    <row r="32" spans="1:7" ht="18.75" customHeight="1">
      <c r="A32" s="22" t="s">
        <v>72</v>
      </c>
      <c r="B32" s="1" t="s">
        <v>267</v>
      </c>
      <c r="C32" s="54" t="s">
        <v>6</v>
      </c>
      <c r="D32" s="18"/>
      <c r="E32" s="18">
        <v>16.510000000000002</v>
      </c>
      <c r="F32" s="18">
        <f t="shared" si="0"/>
        <v>16.510000000000002</v>
      </c>
      <c r="G32" s="21" t="e">
        <f t="shared" si="1"/>
        <v>#DIV/0!</v>
      </c>
    </row>
    <row r="33" spans="1:7" ht="19.5" customHeight="1">
      <c r="A33" s="22" t="s">
        <v>73</v>
      </c>
      <c r="B33" s="1" t="s">
        <v>33</v>
      </c>
      <c r="C33" s="54" t="s">
        <v>6</v>
      </c>
      <c r="D33" s="18"/>
      <c r="E33" s="18">
        <v>40</v>
      </c>
      <c r="F33" s="18">
        <f t="shared" si="0"/>
        <v>40</v>
      </c>
      <c r="G33" s="21" t="e">
        <f t="shared" si="1"/>
        <v>#DIV/0!</v>
      </c>
    </row>
    <row r="34" spans="1:7" hidden="1">
      <c r="A34" s="22" t="s">
        <v>73</v>
      </c>
      <c r="B34" s="7" t="s">
        <v>172</v>
      </c>
      <c r="C34" s="54" t="s">
        <v>6</v>
      </c>
      <c r="D34" s="18"/>
      <c r="E34" s="18"/>
      <c r="F34" s="16">
        <f t="shared" si="0"/>
        <v>0</v>
      </c>
      <c r="G34" s="41" t="e">
        <f t="shared" si="1"/>
        <v>#DIV/0!</v>
      </c>
    </row>
    <row r="35" spans="1:7" ht="31.5" hidden="1">
      <c r="A35" s="22" t="s">
        <v>171</v>
      </c>
      <c r="B35" s="7" t="s">
        <v>173</v>
      </c>
      <c r="C35" s="54" t="s">
        <v>6</v>
      </c>
      <c r="D35" s="18"/>
      <c r="E35" s="18"/>
      <c r="F35" s="16">
        <f t="shared" si="0"/>
        <v>0</v>
      </c>
      <c r="G35" s="41" t="e">
        <f t="shared" si="1"/>
        <v>#DIV/0!</v>
      </c>
    </row>
    <row r="36" spans="1:7">
      <c r="A36" s="19" t="s">
        <v>41</v>
      </c>
      <c r="B36" s="6" t="s">
        <v>42</v>
      </c>
      <c r="C36" s="54" t="s">
        <v>6</v>
      </c>
      <c r="D36" s="16">
        <v>588.54499999999996</v>
      </c>
      <c r="E36" s="16">
        <f>E37</f>
        <v>691.7</v>
      </c>
      <c r="F36" s="18">
        <f t="shared" si="0"/>
        <v>103.15500000000009</v>
      </c>
      <c r="G36" s="21">
        <f t="shared" si="1"/>
        <v>117.52712197028265</v>
      </c>
    </row>
    <row r="37" spans="1:7" ht="20.25" customHeight="1">
      <c r="A37" s="19">
        <v>6</v>
      </c>
      <c r="B37" s="6" t="s">
        <v>101</v>
      </c>
      <c r="C37" s="54" t="s">
        <v>6</v>
      </c>
      <c r="D37" s="16">
        <v>588.54499999999996</v>
      </c>
      <c r="E37" s="16">
        <f>E41+E42+E43</f>
        <v>691.7</v>
      </c>
      <c r="F37" s="18">
        <f t="shared" si="0"/>
        <v>103.15500000000009</v>
      </c>
      <c r="G37" s="21">
        <f t="shared" si="1"/>
        <v>117.52712197028265</v>
      </c>
    </row>
    <row r="38" spans="1:7" ht="31.5">
      <c r="A38" s="14" t="s">
        <v>102</v>
      </c>
      <c r="B38" s="7" t="s">
        <v>104</v>
      </c>
      <c r="C38" s="54" t="s">
        <v>6</v>
      </c>
      <c r="D38" s="18">
        <v>0</v>
      </c>
      <c r="E38" s="18"/>
      <c r="F38" s="18">
        <f t="shared" si="0"/>
        <v>0</v>
      </c>
      <c r="G38" s="21" t="e">
        <f t="shared" si="1"/>
        <v>#DIV/0!</v>
      </c>
    </row>
    <row r="39" spans="1:7">
      <c r="A39" s="14" t="s">
        <v>103</v>
      </c>
      <c r="B39" s="7" t="s">
        <v>14</v>
      </c>
      <c r="C39" s="54" t="s">
        <v>6</v>
      </c>
      <c r="D39" s="18">
        <v>0</v>
      </c>
      <c r="E39" s="18"/>
      <c r="F39" s="18">
        <f t="shared" si="0"/>
        <v>0</v>
      </c>
      <c r="G39" s="21" t="e">
        <f t="shared" si="1"/>
        <v>#DIV/0!</v>
      </c>
    </row>
    <row r="40" spans="1:7">
      <c r="A40" s="23" t="s">
        <v>105</v>
      </c>
      <c r="B40" s="7" t="s">
        <v>162</v>
      </c>
      <c r="C40" s="54"/>
      <c r="D40" s="18">
        <v>0</v>
      </c>
      <c r="E40" s="18"/>
      <c r="F40" s="18">
        <f t="shared" si="0"/>
        <v>0</v>
      </c>
      <c r="G40" s="21" t="e">
        <f t="shared" si="1"/>
        <v>#DIV/0!</v>
      </c>
    </row>
    <row r="41" spans="1:7">
      <c r="A41" s="14" t="s">
        <v>106</v>
      </c>
      <c r="B41" s="8" t="s">
        <v>100</v>
      </c>
      <c r="C41" s="54" t="s">
        <v>6</v>
      </c>
      <c r="D41" s="18">
        <v>100.1</v>
      </c>
      <c r="E41" s="18"/>
      <c r="F41" s="18">
        <f t="shared" si="0"/>
        <v>-100.1</v>
      </c>
      <c r="G41" s="21">
        <f t="shared" si="1"/>
        <v>0</v>
      </c>
    </row>
    <row r="42" spans="1:7">
      <c r="A42" s="23" t="s">
        <v>107</v>
      </c>
      <c r="B42" s="8" t="s">
        <v>174</v>
      </c>
      <c r="C42" s="54" t="s">
        <v>6</v>
      </c>
      <c r="D42" s="18">
        <v>61.88</v>
      </c>
      <c r="E42" s="18">
        <v>150</v>
      </c>
      <c r="F42" s="18">
        <f t="shared" si="0"/>
        <v>88.12</v>
      </c>
      <c r="G42" s="21">
        <f t="shared" si="1"/>
        <v>242.40465416936004</v>
      </c>
    </row>
    <row r="43" spans="1:7">
      <c r="A43" s="24" t="s">
        <v>108</v>
      </c>
      <c r="B43" s="7" t="s">
        <v>150</v>
      </c>
      <c r="C43" s="54" t="s">
        <v>6</v>
      </c>
      <c r="D43" s="18">
        <v>426.565</v>
      </c>
      <c r="E43" s="18">
        <f>E44+E45+E46+E47</f>
        <v>541.70000000000005</v>
      </c>
      <c r="F43" s="18">
        <f t="shared" si="0"/>
        <v>115.13500000000005</v>
      </c>
      <c r="G43" s="21">
        <f t="shared" si="1"/>
        <v>126.99119712118905</v>
      </c>
    </row>
    <row r="44" spans="1:7" ht="18" customHeight="1">
      <c r="A44" s="24" t="s">
        <v>110</v>
      </c>
      <c r="B44" s="7" t="s">
        <v>177</v>
      </c>
      <c r="C44" s="54" t="s">
        <v>6</v>
      </c>
      <c r="D44" s="18">
        <v>8.5719999999999992</v>
      </c>
      <c r="E44" s="18">
        <v>7.73</v>
      </c>
      <c r="F44" s="18">
        <f t="shared" si="0"/>
        <v>-0.84199999999999875</v>
      </c>
      <c r="G44" s="21">
        <f t="shared" si="1"/>
        <v>90.177321511899223</v>
      </c>
    </row>
    <row r="45" spans="1:7" ht="18" customHeight="1">
      <c r="A45" s="14" t="s">
        <v>278</v>
      </c>
      <c r="B45" s="7" t="s">
        <v>178</v>
      </c>
      <c r="C45" s="54" t="s">
        <v>6</v>
      </c>
      <c r="D45" s="18">
        <v>407.57</v>
      </c>
      <c r="E45" s="18">
        <v>515.96</v>
      </c>
      <c r="F45" s="18">
        <f t="shared" si="0"/>
        <v>108.39000000000004</v>
      </c>
      <c r="G45" s="21">
        <f t="shared" si="1"/>
        <v>126.59420467649728</v>
      </c>
    </row>
    <row r="46" spans="1:7" ht="18" customHeight="1">
      <c r="A46" s="14" t="s">
        <v>279</v>
      </c>
      <c r="B46" s="7" t="s">
        <v>179</v>
      </c>
      <c r="C46" s="54" t="s">
        <v>6</v>
      </c>
      <c r="D46" s="18">
        <v>8.1760000000000002</v>
      </c>
      <c r="E46" s="18">
        <v>15.76</v>
      </c>
      <c r="F46" s="18">
        <f t="shared" si="0"/>
        <v>7.5839999999999996</v>
      </c>
      <c r="G46" s="21">
        <f t="shared" si="1"/>
        <v>192.7592954990215</v>
      </c>
    </row>
    <row r="47" spans="1:7" ht="21" customHeight="1">
      <c r="A47" s="14" t="s">
        <v>280</v>
      </c>
      <c r="B47" s="7" t="s">
        <v>180</v>
      </c>
      <c r="C47" s="54" t="s">
        <v>6</v>
      </c>
      <c r="D47" s="18">
        <v>2.25</v>
      </c>
      <c r="E47" s="18">
        <v>2.25</v>
      </c>
      <c r="F47" s="18">
        <f t="shared" si="0"/>
        <v>0</v>
      </c>
      <c r="G47" s="21">
        <f t="shared" si="1"/>
        <v>100</v>
      </c>
    </row>
    <row r="48" spans="1:7" ht="18" hidden="1" customHeight="1">
      <c r="A48" s="14" t="s">
        <v>181</v>
      </c>
      <c r="B48" s="7" t="s">
        <v>182</v>
      </c>
      <c r="C48" s="54"/>
      <c r="D48" s="18"/>
      <c r="E48" s="18"/>
      <c r="F48" s="18">
        <f t="shared" si="0"/>
        <v>0</v>
      </c>
      <c r="G48" s="21" t="e">
        <f t="shared" si="1"/>
        <v>#DIV/0!</v>
      </c>
    </row>
    <row r="49" spans="1:7">
      <c r="A49" s="19" t="s">
        <v>47</v>
      </c>
      <c r="B49" s="6" t="s">
        <v>48</v>
      </c>
      <c r="C49" s="15" t="s">
        <v>6</v>
      </c>
      <c r="D49" s="16">
        <f>D7+D37</f>
        <v>14630.705</v>
      </c>
      <c r="E49" s="16">
        <f>E36+E7</f>
        <v>11907.68</v>
      </c>
      <c r="F49" s="16">
        <f t="shared" ref="F49:F60" si="2">E49-D49</f>
        <v>-2723.0249999999996</v>
      </c>
      <c r="G49" s="41">
        <f t="shared" ref="G49:G54" si="3">E49/D49*100</f>
        <v>81.388285800308324</v>
      </c>
    </row>
    <row r="50" spans="1:7">
      <c r="A50" s="19" t="s">
        <v>49</v>
      </c>
      <c r="B50" s="6" t="s">
        <v>50</v>
      </c>
      <c r="C50" s="15" t="s">
        <v>6</v>
      </c>
      <c r="D50" s="16">
        <v>300</v>
      </c>
      <c r="E50" s="16">
        <f>E51-E49</f>
        <v>1803.0643600000003</v>
      </c>
      <c r="F50" s="16">
        <f t="shared" si="2"/>
        <v>1503.0643600000003</v>
      </c>
      <c r="G50" s="41">
        <f>E50/D50*100</f>
        <v>601.0214533333334</v>
      </c>
    </row>
    <row r="51" spans="1:7">
      <c r="A51" s="19" t="s">
        <v>51</v>
      </c>
      <c r="B51" s="6" t="s">
        <v>124</v>
      </c>
      <c r="C51" s="15" t="s">
        <v>6</v>
      </c>
      <c r="D51" s="16">
        <f>D49+D50</f>
        <v>14930.705</v>
      </c>
      <c r="E51" s="16">
        <f>E53</f>
        <v>13710.744360000001</v>
      </c>
      <c r="F51" s="16">
        <f t="shared" si="2"/>
        <v>-1219.9606399999993</v>
      </c>
      <c r="G51" s="41">
        <f t="shared" si="3"/>
        <v>91.829182613948916</v>
      </c>
    </row>
    <row r="52" spans="1:7">
      <c r="A52" s="86" t="s">
        <v>52</v>
      </c>
      <c r="B52" s="88" t="s">
        <v>53</v>
      </c>
      <c r="C52" s="15" t="s">
        <v>54</v>
      </c>
      <c r="D52" s="16">
        <v>8546.6</v>
      </c>
      <c r="E52" s="16">
        <v>7971.3630000000003</v>
      </c>
      <c r="F52" s="16">
        <f t="shared" si="2"/>
        <v>-575.23700000000008</v>
      </c>
      <c r="G52" s="41">
        <f t="shared" si="3"/>
        <v>93.269405377577058</v>
      </c>
    </row>
    <row r="53" spans="1:7">
      <c r="A53" s="87"/>
      <c r="B53" s="89"/>
      <c r="C53" s="15" t="s">
        <v>6</v>
      </c>
      <c r="D53" s="16">
        <v>14930.71</v>
      </c>
      <c r="E53" s="16">
        <f>E52*1.72</f>
        <v>13710.744360000001</v>
      </c>
      <c r="F53" s="18">
        <f t="shared" si="2"/>
        <v>-1219.9656399999985</v>
      </c>
      <c r="G53" s="21">
        <f t="shared" si="3"/>
        <v>91.829151862168658</v>
      </c>
    </row>
    <row r="54" spans="1:7">
      <c r="A54" s="19" t="s">
        <v>55</v>
      </c>
      <c r="B54" s="6" t="s">
        <v>56</v>
      </c>
      <c r="C54" s="15" t="s">
        <v>128</v>
      </c>
      <c r="D54" s="25">
        <f>(D49+D50)/D52</f>
        <v>1.7469759904523436</v>
      </c>
      <c r="E54" s="25">
        <f>E53/E52</f>
        <v>1.72</v>
      </c>
      <c r="F54" s="18">
        <f t="shared" si="2"/>
        <v>-2.6975990452343668E-2</v>
      </c>
      <c r="G54" s="21">
        <f t="shared" si="3"/>
        <v>98.455846525666402</v>
      </c>
    </row>
    <row r="55" spans="1:7">
      <c r="A55" s="14"/>
      <c r="B55" s="7" t="s">
        <v>129</v>
      </c>
      <c r="C55" s="54"/>
      <c r="D55" s="27"/>
      <c r="E55" s="27"/>
      <c r="F55" s="26"/>
      <c r="G55" s="17"/>
    </row>
    <row r="56" spans="1:7" ht="33" customHeight="1">
      <c r="A56" s="19">
        <v>7</v>
      </c>
      <c r="B56" s="6" t="s">
        <v>57</v>
      </c>
      <c r="C56" s="15" t="s">
        <v>58</v>
      </c>
      <c r="D56" s="39">
        <v>9</v>
      </c>
      <c r="E56" s="39">
        <f>E57</f>
        <v>6</v>
      </c>
      <c r="F56" s="16">
        <f t="shared" si="2"/>
        <v>-3</v>
      </c>
      <c r="G56" s="20">
        <f t="shared" ref="G56:G60" si="4">F56/D56*100</f>
        <v>-33.333333333333329</v>
      </c>
    </row>
    <row r="57" spans="1:7" ht="21" customHeight="1">
      <c r="A57" s="22" t="s">
        <v>59</v>
      </c>
      <c r="B57" s="7" t="s">
        <v>130</v>
      </c>
      <c r="C57" s="54" t="s">
        <v>58</v>
      </c>
      <c r="D57" s="28">
        <v>9</v>
      </c>
      <c r="E57" s="28">
        <v>6</v>
      </c>
      <c r="F57" s="18">
        <f t="shared" si="2"/>
        <v>-3</v>
      </c>
      <c r="G57" s="17">
        <f t="shared" si="4"/>
        <v>-33.333333333333329</v>
      </c>
    </row>
    <row r="58" spans="1:7" ht="21" customHeight="1">
      <c r="A58" s="22" t="s">
        <v>60</v>
      </c>
      <c r="B58" s="7" t="s">
        <v>131</v>
      </c>
      <c r="C58" s="54" t="s">
        <v>58</v>
      </c>
      <c r="D58" s="28"/>
      <c r="E58" s="28"/>
      <c r="F58" s="18"/>
      <c r="G58" s="17"/>
    </row>
    <row r="59" spans="1:7" ht="18.75" customHeight="1">
      <c r="A59" s="40" t="s">
        <v>61</v>
      </c>
      <c r="B59" s="6" t="s">
        <v>62</v>
      </c>
      <c r="C59" s="15" t="s">
        <v>10</v>
      </c>
      <c r="D59" s="44">
        <f>(D16+D38)/12/D56*1000</f>
        <v>85286.296296296307</v>
      </c>
      <c r="E59" s="44">
        <f>E60</f>
        <v>105206</v>
      </c>
      <c r="F59" s="16">
        <f t="shared" si="2"/>
        <v>19919.703703703693</v>
      </c>
      <c r="G59" s="20">
        <f t="shared" si="4"/>
        <v>23.356277114555319</v>
      </c>
    </row>
    <row r="60" spans="1:7" ht="19.5" customHeight="1">
      <c r="A60" s="22" t="s">
        <v>63</v>
      </c>
      <c r="B60" s="7" t="s">
        <v>130</v>
      </c>
      <c r="C60" s="54" t="s">
        <v>10</v>
      </c>
      <c r="D60" s="42">
        <f>D16/D57/12*1000</f>
        <v>85286.296296296307</v>
      </c>
      <c r="E60" s="42">
        <v>105206</v>
      </c>
      <c r="F60" s="18">
        <f t="shared" si="2"/>
        <v>19919.703703703693</v>
      </c>
      <c r="G60" s="17">
        <f t="shared" si="4"/>
        <v>23.356277114555319</v>
      </c>
    </row>
    <row r="61" spans="1:7" ht="19.5" customHeight="1">
      <c r="A61" s="22" t="s">
        <v>64</v>
      </c>
      <c r="B61" s="7" t="s">
        <v>131</v>
      </c>
      <c r="C61" s="54" t="s">
        <v>10</v>
      </c>
      <c r="D61" s="42"/>
      <c r="E61" s="42"/>
      <c r="F61" s="43"/>
      <c r="G61" s="17"/>
    </row>
    <row r="62" spans="1:7" ht="12" customHeight="1">
      <c r="A62" s="29"/>
      <c r="B62" s="32"/>
      <c r="C62" s="33"/>
      <c r="D62" s="34"/>
      <c r="E62" s="34"/>
      <c r="F62" s="35"/>
      <c r="G62" s="36"/>
    </row>
    <row r="63" spans="1:7">
      <c r="A63" s="29"/>
      <c r="B63" s="9"/>
      <c r="C63" s="30"/>
      <c r="F63" s="30"/>
      <c r="G63" s="30"/>
    </row>
    <row r="64" spans="1:7" ht="18.75">
      <c r="A64" s="31"/>
      <c r="B64" s="10" t="s">
        <v>152</v>
      </c>
      <c r="C64" s="10"/>
      <c r="D64" s="47"/>
      <c r="E64" s="47"/>
      <c r="F64" s="63" t="s">
        <v>153</v>
      </c>
      <c r="G64" s="10"/>
    </row>
    <row r="65" spans="1:7" ht="13.5" customHeight="1">
      <c r="A65" s="10"/>
      <c r="B65" s="10"/>
      <c r="C65" s="10"/>
      <c r="D65" s="47"/>
      <c r="E65" s="47"/>
      <c r="F65" s="63"/>
      <c r="G65" s="10"/>
    </row>
    <row r="66" spans="1:7" ht="22.5" customHeight="1">
      <c r="A66" s="10"/>
      <c r="B66" s="10" t="s">
        <v>199</v>
      </c>
      <c r="C66" s="10"/>
      <c r="D66" s="47"/>
      <c r="E66" s="47"/>
      <c r="F66" s="63" t="s">
        <v>200</v>
      </c>
      <c r="G66" s="10"/>
    </row>
    <row r="67" spans="1:7" ht="19.5" customHeight="1"/>
    <row r="68" spans="1:7" ht="11.25" customHeight="1">
      <c r="B68" s="91" t="s">
        <v>154</v>
      </c>
      <c r="C68" s="37"/>
      <c r="F68" s="90" t="s">
        <v>155</v>
      </c>
      <c r="G68" s="90"/>
    </row>
    <row r="69" spans="1:7" ht="24.75" customHeight="1">
      <c r="B69" s="91"/>
      <c r="C69" s="37"/>
      <c r="F69" s="90"/>
      <c r="G69" s="90"/>
    </row>
    <row r="70" spans="1:7" ht="24" customHeight="1">
      <c r="B70" s="58"/>
      <c r="C70" s="58"/>
    </row>
    <row r="72" spans="1:7">
      <c r="B72" s="46" t="s">
        <v>201</v>
      </c>
    </row>
  </sheetData>
  <mergeCells count="12">
    <mergeCell ref="A1:G1"/>
    <mergeCell ref="A2:G2"/>
    <mergeCell ref="A4:A5"/>
    <mergeCell ref="B4:B5"/>
    <mergeCell ref="C4:C5"/>
    <mergeCell ref="D4:D5"/>
    <mergeCell ref="F4:G4"/>
    <mergeCell ref="A52:A53"/>
    <mergeCell ref="B52:B53"/>
    <mergeCell ref="E4:E5"/>
    <mergeCell ref="F68:G69"/>
    <mergeCell ref="B68:B69"/>
  </mergeCells>
  <pageMargins left="0.6" right="0.2" top="0.57999999999999996" bottom="0.38" header="0.3" footer="0.3"/>
  <pageSetup paperSize="9" scale="75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8"/>
  <sheetViews>
    <sheetView topLeftCell="A25" zoomScale="86" zoomScaleNormal="86" workbookViewId="0">
      <selection activeCell="D43" sqref="D43:G57"/>
    </sheetView>
  </sheetViews>
  <sheetFormatPr defaultRowHeight="15.75"/>
  <cols>
    <col min="1" max="1" width="8.140625" style="11" customWidth="1"/>
    <col min="2" max="2" width="54.5703125" style="11" customWidth="1"/>
    <col min="3" max="3" width="12.28515625" style="11" customWidth="1"/>
    <col min="4" max="4" width="18.42578125" style="49" customWidth="1"/>
    <col min="5" max="5" width="14.7109375" style="49" customWidth="1"/>
    <col min="6" max="6" width="11.7109375" style="11" customWidth="1"/>
    <col min="7" max="7" width="10.140625" style="11" customWidth="1"/>
    <col min="8" max="8" width="24.5703125" style="11" customWidth="1"/>
    <col min="9" max="16384" width="9.140625" style="11"/>
  </cols>
  <sheetData>
    <row r="1" spans="1:8" ht="36.75" customHeight="1">
      <c r="A1" s="92" t="s">
        <v>203</v>
      </c>
      <c r="B1" s="92"/>
      <c r="C1" s="92"/>
      <c r="D1" s="92"/>
      <c r="E1" s="92"/>
      <c r="F1" s="92"/>
      <c r="G1" s="92"/>
    </row>
    <row r="2" spans="1:8" ht="34.5" customHeight="1">
      <c r="A2" s="93" t="s">
        <v>281</v>
      </c>
      <c r="B2" s="93"/>
      <c r="C2" s="93"/>
      <c r="D2" s="93"/>
      <c r="E2" s="93"/>
      <c r="F2" s="93"/>
      <c r="G2" s="93"/>
    </row>
    <row r="3" spans="1:8" ht="12" customHeight="1"/>
    <row r="4" spans="1:8" ht="27" customHeight="1">
      <c r="A4" s="85" t="s">
        <v>0</v>
      </c>
      <c r="B4" s="85" t="s">
        <v>1</v>
      </c>
      <c r="C4" s="85" t="s">
        <v>2</v>
      </c>
      <c r="D4" s="85" t="s">
        <v>156</v>
      </c>
      <c r="E4" s="96" t="s">
        <v>3</v>
      </c>
      <c r="F4" s="85" t="s">
        <v>270</v>
      </c>
      <c r="G4" s="85"/>
    </row>
    <row r="5" spans="1:8" s="12" customFormat="1" ht="27" customHeight="1">
      <c r="A5" s="85"/>
      <c r="B5" s="85"/>
      <c r="C5" s="85"/>
      <c r="D5" s="85"/>
      <c r="E5" s="97"/>
      <c r="F5" s="5" t="s">
        <v>4</v>
      </c>
      <c r="G5" s="5" t="s">
        <v>5</v>
      </c>
    </row>
    <row r="6" spans="1:8">
      <c r="A6" s="13">
        <v>1</v>
      </c>
      <c r="B6" s="13">
        <v>2</v>
      </c>
      <c r="C6" s="13">
        <v>3</v>
      </c>
      <c r="D6" s="48">
        <v>4</v>
      </c>
      <c r="E6" s="48"/>
      <c r="F6" s="13">
        <v>12</v>
      </c>
      <c r="G6" s="13">
        <v>13</v>
      </c>
    </row>
    <row r="7" spans="1:8" ht="33.75" customHeight="1">
      <c r="A7" s="19" t="s">
        <v>80</v>
      </c>
      <c r="B7" s="6" t="s">
        <v>81</v>
      </c>
      <c r="C7" s="15" t="s">
        <v>6</v>
      </c>
      <c r="D7" s="16">
        <v>63960.24</v>
      </c>
      <c r="E7" s="16">
        <f>E8+E16+E20+E21+E24</f>
        <v>58288.02</v>
      </c>
      <c r="F7" s="16">
        <f>E7-D7</f>
        <v>-5672.2200000000012</v>
      </c>
      <c r="G7" s="41">
        <f>E7/D7*100</f>
        <v>91.131646785565536</v>
      </c>
      <c r="H7" s="38"/>
    </row>
    <row r="8" spans="1:8" s="37" customFormat="1" ht="20.25" customHeight="1">
      <c r="A8" s="19">
        <v>1</v>
      </c>
      <c r="B8" s="6" t="s">
        <v>83</v>
      </c>
      <c r="C8" s="15" t="s">
        <v>6</v>
      </c>
      <c r="D8" s="16">
        <v>26446.27</v>
      </c>
      <c r="E8" s="16">
        <f>E9+E13+E14+E15</f>
        <v>12336.11</v>
      </c>
      <c r="F8" s="16">
        <f t="shared" ref="F8:F9" si="0">E8-D8</f>
        <v>-14110.16</v>
      </c>
      <c r="G8" s="41">
        <f t="shared" ref="G8:G9" si="1">E8/D8*100</f>
        <v>46.645935324716866</v>
      </c>
    </row>
    <row r="9" spans="1:8" ht="18" customHeight="1">
      <c r="A9" s="14" t="s">
        <v>84</v>
      </c>
      <c r="B9" s="61" t="s">
        <v>133</v>
      </c>
      <c r="C9" s="4" t="s">
        <v>6</v>
      </c>
      <c r="D9" s="18">
        <v>4261.91</v>
      </c>
      <c r="E9" s="18">
        <v>2489.17</v>
      </c>
      <c r="F9" s="18">
        <f t="shared" si="0"/>
        <v>-1772.7399999999998</v>
      </c>
      <c r="G9" s="21">
        <f t="shared" si="1"/>
        <v>58.405034362527608</v>
      </c>
    </row>
    <row r="10" spans="1:8">
      <c r="A10" s="23" t="s">
        <v>85</v>
      </c>
      <c r="B10" s="61" t="s">
        <v>134</v>
      </c>
      <c r="C10" s="4" t="s">
        <v>6</v>
      </c>
      <c r="D10" s="18">
        <v>2420.36</v>
      </c>
      <c r="E10" s="18">
        <v>2489.17</v>
      </c>
      <c r="F10" s="18">
        <f t="shared" ref="F10:F49" si="2">E10-D10</f>
        <v>68.809999999999945</v>
      </c>
      <c r="G10" s="21">
        <f t="shared" ref="G10:G49" si="3">E10/D10*100</f>
        <v>102.84296550926308</v>
      </c>
    </row>
    <row r="11" spans="1:8">
      <c r="A11" s="24" t="s">
        <v>284</v>
      </c>
      <c r="B11" s="61" t="s">
        <v>135</v>
      </c>
      <c r="C11" s="3" t="s">
        <v>6</v>
      </c>
      <c r="D11" s="18">
        <v>1688.66</v>
      </c>
      <c r="E11" s="18">
        <v>1250.374</v>
      </c>
      <c r="F11" s="18">
        <f t="shared" si="2"/>
        <v>-438.28600000000006</v>
      </c>
      <c r="G11" s="21">
        <f t="shared" si="3"/>
        <v>74.045337723401985</v>
      </c>
    </row>
    <row r="12" spans="1:8">
      <c r="A12" s="14" t="s">
        <v>285</v>
      </c>
      <c r="B12" s="61" t="s">
        <v>86</v>
      </c>
      <c r="C12" s="54" t="s">
        <v>6</v>
      </c>
      <c r="D12" s="18">
        <v>152.88999999999999</v>
      </c>
      <c r="E12" s="18">
        <v>844.88</v>
      </c>
      <c r="F12" s="18">
        <f t="shared" si="2"/>
        <v>691.99</v>
      </c>
      <c r="G12" s="21">
        <f t="shared" si="3"/>
        <v>552.6064490810387</v>
      </c>
    </row>
    <row r="13" spans="1:8">
      <c r="A13" s="14" t="s">
        <v>157</v>
      </c>
      <c r="B13" s="61" t="s">
        <v>8</v>
      </c>
      <c r="C13" s="54" t="s">
        <v>6</v>
      </c>
      <c r="D13" s="18">
        <v>2328.25</v>
      </c>
      <c r="E13" s="18">
        <v>1146.71</v>
      </c>
      <c r="F13" s="18">
        <f t="shared" si="2"/>
        <v>-1181.54</v>
      </c>
      <c r="G13" s="21">
        <f t="shared" si="3"/>
        <v>49.25201331472136</v>
      </c>
    </row>
    <row r="14" spans="1:8">
      <c r="A14" s="14" t="s">
        <v>158</v>
      </c>
      <c r="B14" s="61" t="s">
        <v>136</v>
      </c>
      <c r="C14" s="54" t="s">
        <v>6</v>
      </c>
      <c r="D14" s="18">
        <v>19278.96</v>
      </c>
      <c r="E14" s="18">
        <v>8700.23</v>
      </c>
      <c r="F14" s="18">
        <f t="shared" si="2"/>
        <v>-10578.73</v>
      </c>
      <c r="G14" s="21">
        <f t="shared" si="3"/>
        <v>45.128108570171833</v>
      </c>
    </row>
    <row r="15" spans="1:8">
      <c r="A15" s="14" t="s">
        <v>271</v>
      </c>
      <c r="B15" s="61" t="s">
        <v>137</v>
      </c>
      <c r="C15" s="54" t="s">
        <v>6</v>
      </c>
      <c r="D15" s="18">
        <v>597.15</v>
      </c>
      <c r="E15" s="18"/>
      <c r="F15" s="18">
        <f t="shared" si="2"/>
        <v>-597.15</v>
      </c>
      <c r="G15" s="21">
        <f t="shared" si="3"/>
        <v>0</v>
      </c>
    </row>
    <row r="16" spans="1:8" s="37" customFormat="1">
      <c r="A16" s="19">
        <v>2</v>
      </c>
      <c r="B16" s="60" t="s">
        <v>13</v>
      </c>
      <c r="C16" s="15" t="s">
        <v>6</v>
      </c>
      <c r="D16" s="16">
        <v>17856.259999999998</v>
      </c>
      <c r="E16" s="16">
        <f>E17+E18+E19</f>
        <v>16468.52</v>
      </c>
      <c r="F16" s="16">
        <f t="shared" si="2"/>
        <v>-1387.739999999998</v>
      </c>
      <c r="G16" s="41">
        <f t="shared" si="3"/>
        <v>92.228271765756105</v>
      </c>
    </row>
    <row r="17" spans="1:7">
      <c r="A17" s="14" t="s">
        <v>89</v>
      </c>
      <c r="B17" s="61" t="s">
        <v>138</v>
      </c>
      <c r="C17" s="54" t="s">
        <v>6</v>
      </c>
      <c r="D17" s="18">
        <v>16086.72</v>
      </c>
      <c r="E17" s="18">
        <v>14961.54</v>
      </c>
      <c r="F17" s="18">
        <f t="shared" si="2"/>
        <v>-1125.1799999999985</v>
      </c>
      <c r="G17" s="21">
        <f t="shared" si="3"/>
        <v>93.005535000298394</v>
      </c>
    </row>
    <row r="18" spans="1:7">
      <c r="A18" s="14" t="s">
        <v>91</v>
      </c>
      <c r="B18" s="61" t="s">
        <v>43</v>
      </c>
      <c r="C18" s="54" t="s">
        <v>6</v>
      </c>
      <c r="D18" s="18">
        <v>1447.8</v>
      </c>
      <c r="E18" s="18">
        <v>1282.55</v>
      </c>
      <c r="F18" s="18">
        <f t="shared" si="2"/>
        <v>-165.25</v>
      </c>
      <c r="G18" s="21">
        <f t="shared" si="3"/>
        <v>88.586130681033296</v>
      </c>
    </row>
    <row r="19" spans="1:7" ht="16.5" customHeight="1">
      <c r="A19" s="14" t="s">
        <v>92</v>
      </c>
      <c r="B19" s="61" t="s">
        <v>139</v>
      </c>
      <c r="C19" s="54" t="s">
        <v>6</v>
      </c>
      <c r="D19" s="18">
        <v>321.73</v>
      </c>
      <c r="E19" s="18">
        <v>224.43</v>
      </c>
      <c r="F19" s="18">
        <f t="shared" si="2"/>
        <v>-97.300000000000011</v>
      </c>
      <c r="G19" s="21">
        <f t="shared" si="3"/>
        <v>69.757249867901649</v>
      </c>
    </row>
    <row r="20" spans="1:7" s="37" customFormat="1">
      <c r="A20" s="19">
        <v>3</v>
      </c>
      <c r="B20" s="60" t="s">
        <v>15</v>
      </c>
      <c r="C20" s="54" t="s">
        <v>6</v>
      </c>
      <c r="D20" s="16">
        <v>17741.07</v>
      </c>
      <c r="E20" s="16">
        <v>27449.8</v>
      </c>
      <c r="F20" s="16">
        <f t="shared" si="2"/>
        <v>9708.73</v>
      </c>
      <c r="G20" s="41">
        <f t="shared" si="3"/>
        <v>154.72460229287185</v>
      </c>
    </row>
    <row r="21" spans="1:7" s="37" customFormat="1">
      <c r="A21" s="19">
        <v>4</v>
      </c>
      <c r="B21" s="60" t="s">
        <v>140</v>
      </c>
      <c r="C21" s="54" t="s">
        <v>6</v>
      </c>
      <c r="D21" s="16">
        <v>0</v>
      </c>
      <c r="E21" s="16"/>
      <c r="F21" s="16">
        <f t="shared" si="2"/>
        <v>0</v>
      </c>
      <c r="G21" s="41" t="e">
        <f t="shared" si="3"/>
        <v>#DIV/0!</v>
      </c>
    </row>
    <row r="22" spans="1:7">
      <c r="A22" s="14" t="s">
        <v>95</v>
      </c>
      <c r="B22" s="61" t="s">
        <v>141</v>
      </c>
      <c r="C22" s="54" t="s">
        <v>6</v>
      </c>
      <c r="D22" s="18">
        <v>0</v>
      </c>
      <c r="E22" s="18"/>
      <c r="F22" s="18">
        <f t="shared" si="2"/>
        <v>0</v>
      </c>
      <c r="G22" s="21" t="e">
        <f t="shared" si="3"/>
        <v>#DIV/0!</v>
      </c>
    </row>
    <row r="23" spans="1:7">
      <c r="A23" s="14" t="s">
        <v>286</v>
      </c>
      <c r="B23" s="61" t="s">
        <v>142</v>
      </c>
      <c r="C23" s="54" t="s">
        <v>6</v>
      </c>
      <c r="D23" s="18">
        <v>0</v>
      </c>
      <c r="E23" s="18"/>
      <c r="F23" s="18">
        <f t="shared" si="2"/>
        <v>0</v>
      </c>
      <c r="G23" s="21" t="e">
        <f t="shared" si="3"/>
        <v>#DIV/0!</v>
      </c>
    </row>
    <row r="24" spans="1:7" s="37" customFormat="1">
      <c r="A24" s="19">
        <v>5</v>
      </c>
      <c r="B24" s="60" t="s">
        <v>16</v>
      </c>
      <c r="C24" s="54" t="s">
        <v>6</v>
      </c>
      <c r="D24" s="64">
        <v>1896.64</v>
      </c>
      <c r="E24" s="64">
        <f>E25+E26+E27+E28+E29+E30</f>
        <v>2033.59</v>
      </c>
      <c r="F24" s="16">
        <f t="shared" si="2"/>
        <v>136.94999999999982</v>
      </c>
      <c r="G24" s="41">
        <f t="shared" si="3"/>
        <v>107.22066391091613</v>
      </c>
    </row>
    <row r="25" spans="1:7">
      <c r="A25" s="14" t="s">
        <v>97</v>
      </c>
      <c r="B25" s="61" t="s">
        <v>17</v>
      </c>
      <c r="C25" s="54" t="s">
        <v>6</v>
      </c>
      <c r="D25" s="18">
        <v>219.18</v>
      </c>
      <c r="E25" s="18">
        <v>50.25</v>
      </c>
      <c r="F25" s="18">
        <f t="shared" si="2"/>
        <v>-168.93</v>
      </c>
      <c r="G25" s="21">
        <f t="shared" si="3"/>
        <v>22.926361894333425</v>
      </c>
    </row>
    <row r="26" spans="1:7">
      <c r="A26" s="14" t="s">
        <v>98</v>
      </c>
      <c r="B26" s="61" t="s">
        <v>143</v>
      </c>
      <c r="C26" s="54" t="s">
        <v>6</v>
      </c>
      <c r="D26" s="18">
        <v>127.06</v>
      </c>
      <c r="E26" s="18">
        <v>143.59</v>
      </c>
      <c r="F26" s="18">
        <f t="shared" si="2"/>
        <v>16.53</v>
      </c>
      <c r="G26" s="21">
        <f t="shared" si="3"/>
        <v>113.00960176294663</v>
      </c>
    </row>
    <row r="27" spans="1:7">
      <c r="A27" s="14" t="s">
        <v>99</v>
      </c>
      <c r="B27" s="61" t="s">
        <v>144</v>
      </c>
      <c r="C27" s="54" t="s">
        <v>6</v>
      </c>
      <c r="D27" s="18">
        <v>886.07</v>
      </c>
      <c r="E27" s="18">
        <v>116.92</v>
      </c>
      <c r="F27" s="18">
        <f t="shared" si="2"/>
        <v>-769.15000000000009</v>
      </c>
      <c r="G27" s="21">
        <f t="shared" si="3"/>
        <v>13.19534574017854</v>
      </c>
    </row>
    <row r="28" spans="1:7" ht="16.5" customHeight="1">
      <c r="A28" s="14" t="s">
        <v>66</v>
      </c>
      <c r="B28" s="61" t="s">
        <v>145</v>
      </c>
      <c r="C28" s="54" t="s">
        <v>6</v>
      </c>
      <c r="D28" s="18">
        <v>0</v>
      </c>
      <c r="E28" s="18"/>
      <c r="F28" s="18">
        <f t="shared" si="2"/>
        <v>0</v>
      </c>
      <c r="G28" s="21" t="e">
        <f t="shared" si="3"/>
        <v>#DIV/0!</v>
      </c>
    </row>
    <row r="29" spans="1:7">
      <c r="A29" s="14" t="s">
        <v>287</v>
      </c>
      <c r="B29" s="61" t="s">
        <v>146</v>
      </c>
      <c r="C29" s="54" t="s">
        <v>6</v>
      </c>
      <c r="D29" s="18">
        <v>354.48</v>
      </c>
      <c r="E29" s="18">
        <v>136.22999999999999</v>
      </c>
      <c r="F29" s="18">
        <f t="shared" si="2"/>
        <v>-218.25000000000003</v>
      </c>
      <c r="G29" s="21">
        <f t="shared" si="3"/>
        <v>38.430941096817868</v>
      </c>
    </row>
    <row r="30" spans="1:7" s="45" customFormat="1">
      <c r="A30" s="14" t="s">
        <v>288</v>
      </c>
      <c r="B30" s="61" t="s">
        <v>147</v>
      </c>
      <c r="C30" s="54" t="s">
        <v>6</v>
      </c>
      <c r="D30" s="18">
        <v>329.85</v>
      </c>
      <c r="E30" s="18">
        <v>1586.6</v>
      </c>
      <c r="F30" s="18">
        <f t="shared" si="2"/>
        <v>1256.75</v>
      </c>
      <c r="G30" s="21">
        <f t="shared" si="3"/>
        <v>481.00651811429429</v>
      </c>
    </row>
    <row r="31" spans="1:7" hidden="1">
      <c r="A31" s="22" t="s">
        <v>73</v>
      </c>
      <c r="B31" s="7" t="s">
        <v>172</v>
      </c>
      <c r="C31" s="3" t="s">
        <v>6</v>
      </c>
      <c r="D31" s="18"/>
      <c r="E31" s="18"/>
      <c r="F31" s="18">
        <f t="shared" si="2"/>
        <v>0</v>
      </c>
      <c r="G31" s="21" t="e">
        <f t="shared" si="3"/>
        <v>#DIV/0!</v>
      </c>
    </row>
    <row r="32" spans="1:7" ht="31.5" hidden="1">
      <c r="A32" s="22" t="s">
        <v>171</v>
      </c>
      <c r="B32" s="7" t="s">
        <v>173</v>
      </c>
      <c r="C32" s="3" t="s">
        <v>6</v>
      </c>
      <c r="D32" s="18"/>
      <c r="E32" s="18"/>
      <c r="F32" s="18">
        <f t="shared" si="2"/>
        <v>0</v>
      </c>
      <c r="G32" s="21" t="e">
        <f t="shared" si="3"/>
        <v>#DIV/0!</v>
      </c>
    </row>
    <row r="33" spans="1:7">
      <c r="A33" s="19" t="s">
        <v>41</v>
      </c>
      <c r="B33" s="6" t="s">
        <v>42</v>
      </c>
      <c r="C33" s="15" t="s">
        <v>6</v>
      </c>
      <c r="D33" s="16">
        <v>4585.04</v>
      </c>
      <c r="E33" s="16">
        <f>E34</f>
        <v>4270.59</v>
      </c>
      <c r="F33" s="16">
        <f t="shared" si="2"/>
        <v>-314.44999999999982</v>
      </c>
      <c r="G33" s="41">
        <f t="shared" si="3"/>
        <v>93.141826461710266</v>
      </c>
    </row>
    <row r="34" spans="1:7" ht="15.75" customHeight="1">
      <c r="A34" s="19">
        <v>6</v>
      </c>
      <c r="B34" s="6" t="s">
        <v>101</v>
      </c>
      <c r="C34" s="15" t="s">
        <v>6</v>
      </c>
      <c r="D34" s="16">
        <v>4585.04</v>
      </c>
      <c r="E34" s="16">
        <f>E36+E37+E38+E39+E40+E41+E42</f>
        <v>4270.59</v>
      </c>
      <c r="F34" s="16">
        <f t="shared" si="2"/>
        <v>-314.44999999999982</v>
      </c>
      <c r="G34" s="41">
        <f t="shared" si="3"/>
        <v>93.141826461710266</v>
      </c>
    </row>
    <row r="35" spans="1:7">
      <c r="A35" s="14"/>
      <c r="B35" s="61" t="s">
        <v>132</v>
      </c>
      <c r="C35" s="3"/>
      <c r="D35" s="18"/>
      <c r="E35" s="18"/>
      <c r="F35" s="18"/>
      <c r="G35" s="21"/>
    </row>
    <row r="36" spans="1:7">
      <c r="A36" s="23" t="s">
        <v>102</v>
      </c>
      <c r="B36" s="61" t="s">
        <v>148</v>
      </c>
      <c r="C36" s="3" t="s">
        <v>6</v>
      </c>
      <c r="D36" s="18">
        <v>2598.67</v>
      </c>
      <c r="E36" s="18">
        <v>2294.13</v>
      </c>
      <c r="F36" s="18">
        <f t="shared" si="2"/>
        <v>-304.53999999999996</v>
      </c>
      <c r="G36" s="21">
        <f t="shared" si="3"/>
        <v>88.280928321025755</v>
      </c>
    </row>
    <row r="37" spans="1:7">
      <c r="A37" s="14" t="s">
        <v>103</v>
      </c>
      <c r="B37" s="61" t="s">
        <v>43</v>
      </c>
      <c r="C37" s="54" t="s">
        <v>6</v>
      </c>
      <c r="D37" s="18">
        <v>233.88</v>
      </c>
      <c r="E37" s="18">
        <v>199.07</v>
      </c>
      <c r="F37" s="18">
        <f t="shared" si="2"/>
        <v>-34.81</v>
      </c>
      <c r="G37" s="21">
        <f t="shared" si="3"/>
        <v>85.116298956729935</v>
      </c>
    </row>
    <row r="38" spans="1:7">
      <c r="A38" s="14" t="s">
        <v>105</v>
      </c>
      <c r="B38" s="61" t="s">
        <v>139</v>
      </c>
      <c r="C38" s="3" t="s">
        <v>6</v>
      </c>
      <c r="D38" s="18">
        <v>51.97</v>
      </c>
      <c r="E38" s="18">
        <v>31.32</v>
      </c>
      <c r="F38" s="18">
        <f t="shared" si="2"/>
        <v>-20.65</v>
      </c>
      <c r="G38" s="21">
        <f t="shared" si="3"/>
        <v>60.265537810275163</v>
      </c>
    </row>
    <row r="39" spans="1:7">
      <c r="A39" s="14" t="s">
        <v>106</v>
      </c>
      <c r="B39" s="61" t="s">
        <v>149</v>
      </c>
      <c r="C39" s="3" t="s">
        <v>6</v>
      </c>
      <c r="D39" s="18">
        <v>64.8</v>
      </c>
      <c r="E39" s="18"/>
      <c r="F39" s="18">
        <f t="shared" si="2"/>
        <v>-64.8</v>
      </c>
      <c r="G39" s="21">
        <f t="shared" si="3"/>
        <v>0</v>
      </c>
    </row>
    <row r="40" spans="1:7">
      <c r="A40" s="23" t="s">
        <v>107</v>
      </c>
      <c r="B40" s="61" t="s">
        <v>143</v>
      </c>
      <c r="C40" s="3" t="s">
        <v>6</v>
      </c>
      <c r="D40" s="18">
        <v>190.6</v>
      </c>
      <c r="E40" s="18">
        <v>48.1</v>
      </c>
      <c r="F40" s="18">
        <f t="shared" si="2"/>
        <v>-142.5</v>
      </c>
      <c r="G40" s="21">
        <f t="shared" si="3"/>
        <v>25.236096537250791</v>
      </c>
    </row>
    <row r="41" spans="1:7">
      <c r="A41" s="14" t="s">
        <v>108</v>
      </c>
      <c r="B41" s="61" t="s">
        <v>150</v>
      </c>
      <c r="C41" s="3" t="s">
        <v>6</v>
      </c>
      <c r="D41" s="18">
        <v>1351.22</v>
      </c>
      <c r="E41" s="18">
        <v>1683.22</v>
      </c>
      <c r="F41" s="18">
        <f t="shared" si="2"/>
        <v>332</v>
      </c>
      <c r="G41" s="21">
        <f t="shared" si="3"/>
        <v>124.57038824173709</v>
      </c>
    </row>
    <row r="42" spans="1:7" ht="18" customHeight="1">
      <c r="A42" s="14" t="s">
        <v>111</v>
      </c>
      <c r="B42" s="61" t="s">
        <v>123</v>
      </c>
      <c r="C42" s="3" t="s">
        <v>6</v>
      </c>
      <c r="D42" s="18">
        <v>93.9</v>
      </c>
      <c r="E42" s="18">
        <v>14.75</v>
      </c>
      <c r="F42" s="18">
        <f t="shared" si="2"/>
        <v>-79.150000000000006</v>
      </c>
      <c r="G42" s="21">
        <f t="shared" si="3"/>
        <v>15.708200212992542</v>
      </c>
    </row>
    <row r="43" spans="1:7">
      <c r="A43" s="19" t="s">
        <v>47</v>
      </c>
      <c r="B43" s="6" t="s">
        <v>48</v>
      </c>
      <c r="C43" s="15" t="s">
        <v>6</v>
      </c>
      <c r="D43" s="16">
        <f>D7+D34</f>
        <v>68545.279999999999</v>
      </c>
      <c r="E43" s="16">
        <f>E33+E7</f>
        <v>62558.61</v>
      </c>
      <c r="F43" s="16">
        <f t="shared" si="2"/>
        <v>-5986.6699999999983</v>
      </c>
      <c r="G43" s="41">
        <f t="shared" si="3"/>
        <v>91.266109059588061</v>
      </c>
    </row>
    <row r="44" spans="1:7">
      <c r="A44" s="19" t="s">
        <v>49</v>
      </c>
      <c r="B44" s="6" t="s">
        <v>50</v>
      </c>
      <c r="C44" s="15" t="s">
        <v>6</v>
      </c>
      <c r="D44" s="16">
        <v>0</v>
      </c>
      <c r="E44" s="16">
        <f>E45-E43</f>
        <v>-50209.19</v>
      </c>
      <c r="F44" s="16">
        <f t="shared" si="2"/>
        <v>-50209.19</v>
      </c>
      <c r="G44" s="41" t="e">
        <f t="shared" si="3"/>
        <v>#DIV/0!</v>
      </c>
    </row>
    <row r="45" spans="1:7">
      <c r="A45" s="19" t="s">
        <v>51</v>
      </c>
      <c r="B45" s="6" t="s">
        <v>124</v>
      </c>
      <c r="C45" s="15" t="s">
        <v>6</v>
      </c>
      <c r="D45" s="16">
        <v>68545.279999999999</v>
      </c>
      <c r="E45" s="16">
        <v>12349.42</v>
      </c>
      <c r="F45" s="16">
        <f t="shared" si="2"/>
        <v>-56195.86</v>
      </c>
      <c r="G45" s="41">
        <f t="shared" si="3"/>
        <v>18.016441102873895</v>
      </c>
    </row>
    <row r="46" spans="1:7">
      <c r="A46" s="55" t="s">
        <v>52</v>
      </c>
      <c r="B46" s="65" t="s">
        <v>151</v>
      </c>
      <c r="C46" s="15" t="s">
        <v>54</v>
      </c>
      <c r="D46" s="16">
        <v>555.49</v>
      </c>
      <c r="E46" s="16"/>
      <c r="F46" s="16">
        <f t="shared" si="2"/>
        <v>-555.49</v>
      </c>
      <c r="G46" s="41">
        <f t="shared" si="3"/>
        <v>0</v>
      </c>
    </row>
    <row r="47" spans="1:7">
      <c r="A47" s="98" t="s">
        <v>55</v>
      </c>
      <c r="B47" s="88" t="s">
        <v>126</v>
      </c>
      <c r="C47" s="15" t="s">
        <v>5</v>
      </c>
      <c r="D47" s="16">
        <v>7.56</v>
      </c>
      <c r="E47" s="16"/>
      <c r="F47" s="16">
        <f t="shared" si="2"/>
        <v>-7.56</v>
      </c>
      <c r="G47" s="41">
        <f t="shared" si="3"/>
        <v>0</v>
      </c>
    </row>
    <row r="48" spans="1:7">
      <c r="A48" s="98"/>
      <c r="B48" s="89"/>
      <c r="C48" s="15" t="s">
        <v>6</v>
      </c>
      <c r="D48" s="16">
        <v>41.99</v>
      </c>
      <c r="E48" s="16"/>
      <c r="F48" s="16"/>
      <c r="G48" s="41"/>
    </row>
    <row r="49" spans="1:7">
      <c r="A49" s="19" t="s">
        <v>125</v>
      </c>
      <c r="B49" s="59" t="s">
        <v>53</v>
      </c>
      <c r="C49" s="15" t="s">
        <v>54</v>
      </c>
      <c r="D49" s="16">
        <v>513.5</v>
      </c>
      <c r="E49" s="16">
        <v>91.97</v>
      </c>
      <c r="F49" s="18">
        <f t="shared" si="2"/>
        <v>-421.53</v>
      </c>
      <c r="G49" s="21">
        <f t="shared" si="3"/>
        <v>17.91041869522882</v>
      </c>
    </row>
    <row r="50" spans="1:7">
      <c r="A50" s="56" t="s">
        <v>127</v>
      </c>
      <c r="B50" s="6" t="s">
        <v>56</v>
      </c>
      <c r="C50" s="15" t="s">
        <v>128</v>
      </c>
      <c r="D50" s="66">
        <v>132.49</v>
      </c>
      <c r="E50" s="66">
        <f>E45/E49</f>
        <v>134.27661193867567</v>
      </c>
      <c r="F50" s="18">
        <f t="shared" ref="F50:F57" si="4">E50-D50</f>
        <v>1.7866119386756623</v>
      </c>
      <c r="G50" s="21">
        <f t="shared" ref="G50:G57" si="5">E50/D50*100</f>
        <v>101.34848814150175</v>
      </c>
    </row>
    <row r="51" spans="1:7">
      <c r="A51" s="14"/>
      <c r="B51" s="7" t="s">
        <v>129</v>
      </c>
      <c r="C51" s="3"/>
      <c r="D51" s="27"/>
      <c r="E51" s="27"/>
      <c r="F51" s="18"/>
      <c r="G51" s="21"/>
    </row>
    <row r="52" spans="1:7" ht="20.25" customHeight="1">
      <c r="A52" s="19">
        <v>7</v>
      </c>
      <c r="B52" s="6" t="s">
        <v>57</v>
      </c>
      <c r="C52" s="15" t="s">
        <v>58</v>
      </c>
      <c r="D52" s="39">
        <v>19</v>
      </c>
      <c r="E52" s="39">
        <f>E53+E54</f>
        <v>19</v>
      </c>
      <c r="F52" s="18">
        <f t="shared" si="4"/>
        <v>0</v>
      </c>
      <c r="G52" s="21">
        <f t="shared" si="5"/>
        <v>100</v>
      </c>
    </row>
    <row r="53" spans="1:7" ht="21" customHeight="1">
      <c r="A53" s="22" t="s">
        <v>59</v>
      </c>
      <c r="B53" s="7" t="s">
        <v>130</v>
      </c>
      <c r="C53" s="3" t="s">
        <v>58</v>
      </c>
      <c r="D53" s="28">
        <v>17</v>
      </c>
      <c r="E53" s="28">
        <v>17</v>
      </c>
      <c r="F53" s="18">
        <f t="shared" si="4"/>
        <v>0</v>
      </c>
      <c r="G53" s="21">
        <f t="shared" si="5"/>
        <v>100</v>
      </c>
    </row>
    <row r="54" spans="1:7" ht="21" customHeight="1">
      <c r="A54" s="22" t="s">
        <v>60</v>
      </c>
      <c r="B54" s="7" t="s">
        <v>131</v>
      </c>
      <c r="C54" s="3" t="s">
        <v>58</v>
      </c>
      <c r="D54" s="28">
        <v>2</v>
      </c>
      <c r="E54" s="28">
        <v>2</v>
      </c>
      <c r="F54" s="18">
        <f t="shared" si="4"/>
        <v>0</v>
      </c>
      <c r="G54" s="21">
        <f t="shared" si="5"/>
        <v>100</v>
      </c>
    </row>
    <row r="55" spans="1:7" ht="21.75" customHeight="1">
      <c r="A55" s="40" t="s">
        <v>61</v>
      </c>
      <c r="B55" s="6" t="s">
        <v>62</v>
      </c>
      <c r="C55" s="15" t="s">
        <v>10</v>
      </c>
      <c r="D55" s="44">
        <v>187134</v>
      </c>
      <c r="E55" s="44">
        <f>E56+E57</f>
        <v>184286.871657754</v>
      </c>
      <c r="F55" s="18">
        <f t="shared" si="4"/>
        <v>-2847.1283422459965</v>
      </c>
      <c r="G55" s="21">
        <f t="shared" si="5"/>
        <v>98.478561703246868</v>
      </c>
    </row>
    <row r="56" spans="1:7" ht="19.5" customHeight="1">
      <c r="A56" s="22" t="s">
        <v>63</v>
      </c>
      <c r="B56" s="7" t="s">
        <v>130</v>
      </c>
      <c r="C56" s="3" t="s">
        <v>10</v>
      </c>
      <c r="D56" s="42">
        <v>78856</v>
      </c>
      <c r="E56" s="42">
        <f>E17/E53/11*1000</f>
        <v>80008.23529411765</v>
      </c>
      <c r="F56" s="18">
        <f t="shared" si="4"/>
        <v>1152.2352941176505</v>
      </c>
      <c r="G56" s="21">
        <f t="shared" si="5"/>
        <v>101.46118912209299</v>
      </c>
    </row>
    <row r="57" spans="1:7" ht="19.5" customHeight="1">
      <c r="A57" s="22" t="s">
        <v>64</v>
      </c>
      <c r="B57" s="7" t="s">
        <v>131</v>
      </c>
      <c r="C57" s="3" t="s">
        <v>10</v>
      </c>
      <c r="D57" s="42">
        <v>108278</v>
      </c>
      <c r="E57" s="42">
        <f>E36/E54/11*1000</f>
        <v>104278.63636363637</v>
      </c>
      <c r="F57" s="18">
        <f t="shared" si="4"/>
        <v>-3999.3636363636324</v>
      </c>
      <c r="G57" s="21">
        <f t="shared" si="5"/>
        <v>96.306393139544838</v>
      </c>
    </row>
    <row r="58" spans="1:7" ht="7.5" customHeight="1">
      <c r="A58" s="29"/>
      <c r="B58" s="32"/>
      <c r="C58" s="33"/>
      <c r="D58" s="34"/>
      <c r="E58" s="34"/>
      <c r="F58" s="35"/>
      <c r="G58" s="36"/>
    </row>
    <row r="59" spans="1:7" ht="9.75" customHeight="1">
      <c r="A59" s="29"/>
      <c r="B59" s="9"/>
      <c r="C59" s="30"/>
      <c r="F59" s="30"/>
      <c r="G59" s="30"/>
    </row>
    <row r="60" spans="1:7" ht="18.75">
      <c r="A60" s="31"/>
      <c r="B60" s="10" t="s">
        <v>152</v>
      </c>
      <c r="C60" s="10"/>
      <c r="D60" s="47"/>
      <c r="E60" s="47"/>
      <c r="F60" s="63" t="s">
        <v>153</v>
      </c>
      <c r="G60" s="10"/>
    </row>
    <row r="61" spans="1:7" ht="9.75" customHeight="1">
      <c r="A61" s="10"/>
      <c r="B61" s="10"/>
      <c r="C61" s="10"/>
      <c r="D61" s="47"/>
      <c r="E61" s="47"/>
      <c r="F61" s="63"/>
      <c r="G61" s="10"/>
    </row>
    <row r="62" spans="1:7" ht="13.5" customHeight="1">
      <c r="A62" s="10"/>
      <c r="B62" s="10" t="s">
        <v>199</v>
      </c>
      <c r="C62" s="10"/>
      <c r="D62" s="47"/>
      <c r="E62" s="47"/>
      <c r="F62" s="63" t="s">
        <v>200</v>
      </c>
      <c r="G62" s="10"/>
    </row>
    <row r="63" spans="1:7" ht="9.75" customHeight="1"/>
    <row r="64" spans="1:7" ht="11.25" customHeight="1">
      <c r="B64" s="91" t="s">
        <v>154</v>
      </c>
      <c r="C64" s="37"/>
      <c r="F64" s="90" t="s">
        <v>155</v>
      </c>
      <c r="G64" s="90"/>
    </row>
    <row r="65" spans="2:7" ht="21" customHeight="1">
      <c r="B65" s="91"/>
      <c r="C65" s="37"/>
      <c r="F65" s="90"/>
      <c r="G65" s="90"/>
    </row>
    <row r="66" spans="2:7" ht="25.5" customHeight="1">
      <c r="B66" s="67" t="s">
        <v>201</v>
      </c>
      <c r="C66" s="53"/>
    </row>
    <row r="68" spans="2:7">
      <c r="B68" s="46"/>
    </row>
  </sheetData>
  <mergeCells count="12">
    <mergeCell ref="B47:B48"/>
    <mergeCell ref="A47:A48"/>
    <mergeCell ref="B64:B65"/>
    <mergeCell ref="F64:G65"/>
    <mergeCell ref="A1:G1"/>
    <mergeCell ref="A2:G2"/>
    <mergeCell ref="F4:G4"/>
    <mergeCell ref="A4:A5"/>
    <mergeCell ref="B4:B5"/>
    <mergeCell ref="C4:C5"/>
    <mergeCell ref="D4:D5"/>
    <mergeCell ref="E4:E5"/>
  </mergeCells>
  <pageMargins left="0.57999999999999996" right="0.2" top="0.4" bottom="0.38" header="0.3" footer="0.3"/>
  <pageSetup paperSize="9" scale="7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Тариф АГУ СГУ ПГУ 2018ж каза</vt:lpstr>
      <vt:lpstr>Тариф ЧГУ 2018ж каза</vt:lpstr>
      <vt:lpstr>Тариф ИГВ 2018ж каза</vt:lpstr>
      <vt:lpstr>Тариф АГУ СГУ ПГУ русс2018г</vt:lpstr>
      <vt:lpstr>Тариф ЧГУ русс2018г</vt:lpstr>
      <vt:lpstr>Тариф ИГВ русс2018г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01</cp:lastModifiedBy>
  <cp:lastPrinted>2018-12-11T10:51:02Z</cp:lastPrinted>
  <dcterms:created xsi:type="dcterms:W3CDTF">2018-05-15T05:47:30Z</dcterms:created>
  <dcterms:modified xsi:type="dcterms:W3CDTF">2018-12-11T10:52:39Z</dcterms:modified>
</cp:coreProperties>
</file>